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9040" windowHeight="15840" tabRatio="397" activeTab="6"/>
  </bookViews>
  <sheets>
    <sheet name="62" sheetId="1" r:id="rId1"/>
    <sheet name="63" sheetId="8" r:id="rId2"/>
    <sheet name="64" sheetId="3" r:id="rId3"/>
    <sheet name="65" sheetId="4" r:id="rId4"/>
    <sheet name="66" sheetId="15" r:id="rId5"/>
    <sheet name="67" sheetId="6" r:id="rId6"/>
    <sheet name="68" sheetId="14" r:id="rId7"/>
  </sheets>
  <definedNames>
    <definedName name="_xlnm._FilterDatabase" localSheetId="6" hidden="1">'68'!$A$14:$BA$56</definedName>
    <definedName name="_xlnm.Print_Area" localSheetId="1">'63'!$A$1:$H$82</definedName>
    <definedName name="_xlnm.Print_Area" localSheetId="6">'68'!$A$1:$BA$56</definedName>
    <definedName name="_xlnm.Print_Titles" localSheetId="0">'62'!$7:$7</definedName>
    <definedName name="_xlnm.Print_Titles" localSheetId="1">'63'!$7:$8</definedName>
    <definedName name="_xlnm.Print_Titles" localSheetId="2">'64'!$7:$8</definedName>
    <definedName name="_xlnm.Print_Titles" localSheetId="3">'65'!$7:$7</definedName>
    <definedName name="_xlnm.Print_Titles" localSheetId="4">'66'!$7:$10</definedName>
    <definedName name="_xlnm.Print_Titles" localSheetId="5">'67'!$7:$9</definedName>
    <definedName name="_xlnm.Print_Titles" localSheetId="6">'68'!$8:$13</definedName>
  </definedNames>
  <calcPr calcId="144525"/>
</workbook>
</file>

<file path=xl/calcChain.xml><?xml version="1.0" encoding="utf-8"?>
<calcChain xmlns="http://schemas.openxmlformats.org/spreadsheetml/2006/main">
  <c r="C71" i="8" l="1"/>
  <c r="F69" i="8" l="1"/>
  <c r="AR27" i="14"/>
  <c r="AR28" i="14"/>
  <c r="AR29" i="14"/>
  <c r="AR30" i="14"/>
  <c r="AR31" i="14"/>
  <c r="AR32" i="14"/>
  <c r="AR33" i="14"/>
  <c r="AR34" i="14"/>
  <c r="AR35" i="14"/>
  <c r="AR36" i="14"/>
  <c r="AR37" i="14"/>
  <c r="AR38" i="14"/>
  <c r="AR39" i="14"/>
  <c r="AR40" i="14"/>
  <c r="AR41" i="14"/>
  <c r="AR42" i="14"/>
  <c r="AR43" i="14"/>
  <c r="AR44" i="14"/>
  <c r="AR45" i="14"/>
  <c r="AR46" i="14"/>
  <c r="AR47" i="14"/>
  <c r="AR48" i="14"/>
  <c r="AR17" i="14"/>
  <c r="AR18" i="14"/>
  <c r="AR19" i="14"/>
  <c r="AR20" i="14"/>
  <c r="AR21" i="14"/>
  <c r="AR22" i="14"/>
  <c r="AR23" i="14"/>
  <c r="AR24" i="14"/>
  <c r="AR25" i="14"/>
  <c r="AR26" i="14"/>
  <c r="AK38" i="14"/>
  <c r="AK39" i="14"/>
  <c r="AK40" i="14"/>
  <c r="AK41" i="14"/>
  <c r="AK42" i="14"/>
  <c r="AK43" i="14"/>
  <c r="AK44" i="14"/>
  <c r="AK45" i="14"/>
  <c r="AK46" i="14"/>
  <c r="AK47" i="14"/>
  <c r="AK48" i="14"/>
  <c r="AL24" i="14"/>
  <c r="AL21" i="14"/>
  <c r="AK21" i="14" s="1"/>
  <c r="AK16" i="14"/>
  <c r="T16" i="14"/>
  <c r="T17" i="14"/>
  <c r="T18" i="14"/>
  <c r="T19" i="14"/>
  <c r="T20" i="14"/>
  <c r="T21" i="14"/>
  <c r="T22" i="14"/>
  <c r="T23" i="14"/>
  <c r="T24" i="14"/>
  <c r="T25" i="14"/>
  <c r="T26" i="14"/>
  <c r="T27" i="14"/>
  <c r="T28" i="14"/>
  <c r="T29" i="14"/>
  <c r="T30" i="14"/>
  <c r="T31" i="14"/>
  <c r="T32" i="14"/>
  <c r="T33" i="14"/>
  <c r="T34" i="14"/>
  <c r="T35" i="14"/>
  <c r="T36" i="14"/>
  <c r="T37" i="14"/>
  <c r="T38" i="14"/>
  <c r="T39" i="14"/>
  <c r="T40" i="14"/>
  <c r="T41" i="14"/>
  <c r="T42" i="14"/>
  <c r="T43" i="14"/>
  <c r="T44" i="14"/>
  <c r="T45" i="14"/>
  <c r="T46" i="14"/>
  <c r="M45" i="14"/>
  <c r="M46" i="14"/>
  <c r="M47" i="14"/>
  <c r="M48" i="14"/>
  <c r="J17" i="14"/>
  <c r="J18" i="14"/>
  <c r="J19" i="14"/>
  <c r="J20" i="14"/>
  <c r="J21" i="14"/>
  <c r="J22" i="14"/>
  <c r="J23" i="14"/>
  <c r="J24" i="14"/>
  <c r="J25" i="14"/>
  <c r="J26" i="14"/>
  <c r="J27" i="14"/>
  <c r="J28" i="14"/>
  <c r="J29" i="14"/>
  <c r="J30" i="14"/>
  <c r="J31" i="14"/>
  <c r="J32" i="14"/>
  <c r="J33" i="14"/>
  <c r="J34" i="14"/>
  <c r="J35" i="14"/>
  <c r="J36" i="14"/>
  <c r="J37" i="14"/>
  <c r="J38" i="14"/>
  <c r="J39" i="14"/>
  <c r="J40" i="14"/>
  <c r="J41" i="14"/>
  <c r="J42" i="14"/>
  <c r="J43" i="14"/>
  <c r="J44" i="14"/>
  <c r="J45" i="14"/>
  <c r="J46" i="14"/>
  <c r="J47" i="14"/>
  <c r="J48" i="14"/>
  <c r="G17" i="14"/>
  <c r="F17" i="14" s="1"/>
  <c r="G18" i="14"/>
  <c r="F18" i="14" s="1"/>
  <c r="G19" i="14"/>
  <c r="F19" i="14" s="1"/>
  <c r="G20" i="14"/>
  <c r="F20" i="14" s="1"/>
  <c r="G21" i="14"/>
  <c r="F21" i="14" s="1"/>
  <c r="G22" i="14"/>
  <c r="F22" i="14" s="1"/>
  <c r="G23" i="14"/>
  <c r="F23" i="14" s="1"/>
  <c r="G24" i="14"/>
  <c r="F24" i="14" s="1"/>
  <c r="G25" i="14"/>
  <c r="F25" i="14" s="1"/>
  <c r="G26" i="14"/>
  <c r="F26" i="14" s="1"/>
  <c r="G27" i="14"/>
  <c r="F27" i="14" s="1"/>
  <c r="G28" i="14"/>
  <c r="F28" i="14" s="1"/>
  <c r="G29" i="14"/>
  <c r="F29" i="14" s="1"/>
  <c r="G30" i="14"/>
  <c r="F30" i="14" s="1"/>
  <c r="G31" i="14"/>
  <c r="F31" i="14" s="1"/>
  <c r="G32" i="14"/>
  <c r="F32" i="14" s="1"/>
  <c r="G33" i="14"/>
  <c r="F33" i="14" s="1"/>
  <c r="G34" i="14"/>
  <c r="F34" i="14" s="1"/>
  <c r="G35" i="14"/>
  <c r="F35" i="14" s="1"/>
  <c r="G36" i="14"/>
  <c r="F36" i="14" s="1"/>
  <c r="G37" i="14"/>
  <c r="F37" i="14" s="1"/>
  <c r="G38" i="14"/>
  <c r="F38" i="14" s="1"/>
  <c r="G39" i="14"/>
  <c r="F39" i="14" s="1"/>
  <c r="G40" i="14"/>
  <c r="F40" i="14" s="1"/>
  <c r="G41" i="14"/>
  <c r="F41" i="14" s="1"/>
  <c r="G42" i="14"/>
  <c r="F42" i="14" s="1"/>
  <c r="G43" i="14"/>
  <c r="F43" i="14" s="1"/>
  <c r="G44" i="14"/>
  <c r="F44" i="14" s="1"/>
  <c r="G45" i="14"/>
  <c r="F45" i="14" s="1"/>
  <c r="G46" i="14"/>
  <c r="F46" i="14" s="1"/>
  <c r="G47" i="14"/>
  <c r="F47" i="14" s="1"/>
  <c r="G48" i="14"/>
  <c r="F48" i="14" s="1"/>
  <c r="J16" i="14"/>
  <c r="G16" i="14"/>
  <c r="N20" i="14"/>
  <c r="N21" i="14"/>
  <c r="N22" i="14"/>
  <c r="N23" i="14"/>
  <c r="N24" i="14"/>
  <c r="N25" i="14"/>
  <c r="N26" i="14"/>
  <c r="N27" i="14"/>
  <c r="N28" i="14"/>
  <c r="N29" i="14"/>
  <c r="N30" i="14"/>
  <c r="N31" i="14"/>
  <c r="N32" i="14"/>
  <c r="N33" i="14"/>
  <c r="N34" i="14"/>
  <c r="N35" i="14"/>
  <c r="N36" i="14"/>
  <c r="N37" i="14"/>
  <c r="N38" i="14"/>
  <c r="N39" i="14"/>
  <c r="N40" i="14"/>
  <c r="N41" i="14"/>
  <c r="N42" i="14"/>
  <c r="N43" i="14"/>
  <c r="N44" i="14"/>
  <c r="N45" i="14"/>
  <c r="N46" i="14"/>
  <c r="N47" i="14"/>
  <c r="N48" i="14"/>
  <c r="N15" i="14"/>
  <c r="M16" i="14"/>
  <c r="AP15" i="14"/>
  <c r="P15" i="14"/>
  <c r="Q15" i="14"/>
  <c r="R15" i="14"/>
  <c r="S15" i="14"/>
  <c r="T15" i="14"/>
  <c r="U15" i="14"/>
  <c r="V15" i="14"/>
  <c r="W15" i="14"/>
  <c r="X15" i="14"/>
  <c r="Y15" i="14"/>
  <c r="Z15" i="14"/>
  <c r="AD15" i="14"/>
  <c r="AE15" i="14"/>
  <c r="AF15" i="14"/>
  <c r="AG15" i="14"/>
  <c r="AH15" i="14"/>
  <c r="AI15" i="14"/>
  <c r="AJ15" i="14"/>
  <c r="AL15" i="14"/>
  <c r="AM15" i="14"/>
  <c r="AN15" i="14"/>
  <c r="O15" i="14"/>
  <c r="AV24" i="14"/>
  <c r="AS24" i="14"/>
  <c r="AO24" i="14"/>
  <c r="AK24" i="14" s="1"/>
  <c r="AC24" i="14"/>
  <c r="AB24" i="14"/>
  <c r="AA24" i="14" s="1"/>
  <c r="X24" i="14"/>
  <c r="U24" i="14"/>
  <c r="Q24" i="14"/>
  <c r="M24" i="14"/>
  <c r="E24" i="14"/>
  <c r="D24" i="14"/>
  <c r="C24" i="14" s="1"/>
  <c r="AV23" i="14"/>
  <c r="AS23" i="14"/>
  <c r="AO23" i="14"/>
  <c r="AK23" i="14" s="1"/>
  <c r="AC23" i="14"/>
  <c r="AB23" i="14"/>
  <c r="AA23" i="14" s="1"/>
  <c r="X23" i="14"/>
  <c r="U23" i="14"/>
  <c r="Q23" i="14"/>
  <c r="M23" i="14" s="1"/>
  <c r="E23" i="14"/>
  <c r="D23" i="14"/>
  <c r="C23" i="14" s="1"/>
  <c r="AO38" i="14"/>
  <c r="AO39" i="14"/>
  <c r="AO40" i="14"/>
  <c r="AO41" i="14"/>
  <c r="AO42" i="14"/>
  <c r="AO43" i="14"/>
  <c r="AO44" i="14"/>
  <c r="AO45" i="14"/>
  <c r="AO46" i="14"/>
  <c r="AO47" i="14"/>
  <c r="AO48" i="14"/>
  <c r="Q17" i="14"/>
  <c r="Q18" i="14"/>
  <c r="Q19" i="14"/>
  <c r="Q20" i="14"/>
  <c r="Q21" i="14"/>
  <c r="Q22" i="14"/>
  <c r="Q25" i="14"/>
  <c r="Q26" i="14"/>
  <c r="Q27" i="14"/>
  <c r="Q28" i="14"/>
  <c r="Q29" i="14"/>
  <c r="Q30" i="14"/>
  <c r="Q31" i="14"/>
  <c r="Q32" i="14"/>
  <c r="Q33" i="14"/>
  <c r="Q34" i="14"/>
  <c r="Q35" i="14"/>
  <c r="Q36" i="14"/>
  <c r="Q37" i="14"/>
  <c r="Q38" i="14"/>
  <c r="Q39" i="14"/>
  <c r="Q40" i="14"/>
  <c r="Q41" i="14"/>
  <c r="Q42" i="14"/>
  <c r="Q43" i="14"/>
  <c r="Q44" i="14"/>
  <c r="Q45" i="14"/>
  <c r="Q46" i="14"/>
  <c r="Q47" i="14"/>
  <c r="Q48" i="14"/>
  <c r="U20" i="14"/>
  <c r="U21" i="14"/>
  <c r="U22" i="14"/>
  <c r="U25" i="14"/>
  <c r="U26" i="14"/>
  <c r="U27" i="14"/>
  <c r="U28" i="14"/>
  <c r="U29" i="14"/>
  <c r="U30" i="14"/>
  <c r="U31" i="14"/>
  <c r="U32" i="14"/>
  <c r="U33" i="14"/>
  <c r="U34" i="14"/>
  <c r="U35" i="14"/>
  <c r="U36" i="14"/>
  <c r="U37" i="14"/>
  <c r="U38" i="14"/>
  <c r="U39" i="14"/>
  <c r="U40" i="14"/>
  <c r="U41" i="14"/>
  <c r="U42" i="14"/>
  <c r="U43" i="14"/>
  <c r="U44" i="14"/>
  <c r="U45" i="14"/>
  <c r="U46" i="14"/>
  <c r="U47" i="14"/>
  <c r="U48" i="14"/>
  <c r="U16" i="14"/>
  <c r="U17" i="14"/>
  <c r="U18" i="14"/>
  <c r="X17" i="14"/>
  <c r="X18" i="14"/>
  <c r="X19" i="14"/>
  <c r="X20" i="14"/>
  <c r="X21" i="14"/>
  <c r="X22" i="14"/>
  <c r="X25" i="14"/>
  <c r="X26" i="14"/>
  <c r="X27" i="14"/>
  <c r="X28" i="14"/>
  <c r="X29" i="14"/>
  <c r="X30" i="14"/>
  <c r="X31" i="14"/>
  <c r="X32" i="14"/>
  <c r="X33" i="14"/>
  <c r="X34" i="14"/>
  <c r="X35" i="14"/>
  <c r="X36" i="14"/>
  <c r="X37" i="14"/>
  <c r="X38" i="14"/>
  <c r="X39" i="14"/>
  <c r="X40" i="14"/>
  <c r="X41" i="14"/>
  <c r="X42" i="14"/>
  <c r="X43" i="14"/>
  <c r="X44" i="14"/>
  <c r="X45" i="14"/>
  <c r="X46" i="14"/>
  <c r="X47" i="14"/>
  <c r="E47" i="14" s="1"/>
  <c r="X48" i="14"/>
  <c r="AS17" i="14"/>
  <c r="AS18" i="14"/>
  <c r="AS19" i="14"/>
  <c r="AS20" i="14"/>
  <c r="AS21" i="14"/>
  <c r="AS22" i="14"/>
  <c r="AS25" i="14"/>
  <c r="AS26" i="14"/>
  <c r="AS27" i="14"/>
  <c r="AS28" i="14"/>
  <c r="AS29" i="14"/>
  <c r="AS30" i="14"/>
  <c r="AS31" i="14"/>
  <c r="AS32" i="14"/>
  <c r="AS33" i="14"/>
  <c r="AS34" i="14"/>
  <c r="AS35" i="14"/>
  <c r="AS36" i="14"/>
  <c r="AS37" i="14"/>
  <c r="AS38" i="14"/>
  <c r="AS39" i="14"/>
  <c r="AS40" i="14"/>
  <c r="AS41" i="14"/>
  <c r="AS42" i="14"/>
  <c r="AS43" i="14"/>
  <c r="AS44" i="14"/>
  <c r="AS45" i="14"/>
  <c r="AS46" i="14"/>
  <c r="AS47" i="14"/>
  <c r="AB47" i="14" s="1"/>
  <c r="AS16" i="14"/>
  <c r="AV17" i="14"/>
  <c r="AV18" i="14"/>
  <c r="AV19" i="14"/>
  <c r="AV20" i="14"/>
  <c r="AV21" i="14"/>
  <c r="AV22" i="14"/>
  <c r="AV25" i="14"/>
  <c r="AV26" i="14"/>
  <c r="AV27" i="14"/>
  <c r="AV28" i="14"/>
  <c r="AV29" i="14"/>
  <c r="AV30" i="14"/>
  <c r="AV31" i="14"/>
  <c r="AV32" i="14"/>
  <c r="AV33" i="14"/>
  <c r="AV34" i="14"/>
  <c r="AV35" i="14"/>
  <c r="AV36" i="14"/>
  <c r="AV37" i="14"/>
  <c r="AV38" i="14"/>
  <c r="AV39" i="14"/>
  <c r="AV40" i="14"/>
  <c r="AV41" i="14"/>
  <c r="AV42" i="14"/>
  <c r="AV43" i="14"/>
  <c r="AV44" i="14"/>
  <c r="AV45" i="14"/>
  <c r="AV46" i="14"/>
  <c r="AV47" i="14"/>
  <c r="AC47" i="14" s="1"/>
  <c r="AV48" i="14"/>
  <c r="AD47" i="14"/>
  <c r="D47" i="14"/>
  <c r="F16" i="14" l="1"/>
  <c r="AA47" i="14"/>
  <c r="C47" i="14"/>
  <c r="T47" i="14"/>
  <c r="AH46" i="14"/>
  <c r="AD46" i="14" s="1"/>
  <c r="AH45" i="14"/>
  <c r="AD45" i="14" s="1"/>
  <c r="AH42" i="14"/>
  <c r="AD42" i="14" s="1"/>
  <c r="AH40" i="14"/>
  <c r="AD40" i="14" s="1"/>
  <c r="AH38" i="14"/>
  <c r="AD38" i="14" s="1"/>
  <c r="AH31" i="14"/>
  <c r="AD31" i="14" s="1"/>
  <c r="AH30" i="14"/>
  <c r="AD30" i="14" s="1"/>
  <c r="AH29" i="14"/>
  <c r="AD29" i="14" s="1"/>
  <c r="AH27" i="14"/>
  <c r="AD27" i="14" s="1"/>
  <c r="AH22" i="14"/>
  <c r="AD22" i="14" s="1"/>
  <c r="AH16" i="14"/>
  <c r="AC46" i="14" l="1"/>
  <c r="AB46" i="14"/>
  <c r="E46" i="14"/>
  <c r="D46" i="14"/>
  <c r="AA46" i="14" l="1"/>
  <c r="C46" i="14"/>
  <c r="M11" i="15"/>
  <c r="N11" i="15"/>
  <c r="O11" i="15"/>
  <c r="P11" i="15"/>
  <c r="Q11" i="15"/>
  <c r="L11" i="15"/>
  <c r="L90" i="15"/>
  <c r="Q12" i="6" l="1"/>
  <c r="P12" i="6"/>
  <c r="H11" i="6"/>
  <c r="I11" i="6"/>
  <c r="J11" i="6"/>
  <c r="K11" i="6"/>
  <c r="L11" i="6"/>
  <c r="M11" i="6"/>
  <c r="N11" i="6"/>
  <c r="K15" i="6"/>
  <c r="K16" i="6"/>
  <c r="K17" i="6"/>
  <c r="K18" i="6"/>
  <c r="I18" i="6" s="1"/>
  <c r="K13" i="6"/>
  <c r="K14" i="6"/>
  <c r="K12" i="6"/>
  <c r="I12" i="6" s="1"/>
  <c r="O12" i="6" s="1"/>
  <c r="I13" i="6"/>
  <c r="O13" i="6" s="1"/>
  <c r="I14" i="6"/>
  <c r="O14" i="6" s="1"/>
  <c r="I15" i="6"/>
  <c r="I16" i="6"/>
  <c r="O16" i="6" s="1"/>
  <c r="I17" i="6"/>
  <c r="O17" i="6" s="1"/>
  <c r="C13" i="6"/>
  <c r="C14" i="6"/>
  <c r="C15" i="6"/>
  <c r="C16" i="6"/>
  <c r="C17" i="6"/>
  <c r="C18" i="6"/>
  <c r="C12" i="6"/>
  <c r="D11" i="6"/>
  <c r="P11" i="6" s="1"/>
  <c r="E11" i="6"/>
  <c r="F11" i="6"/>
  <c r="G11" i="6"/>
  <c r="P13" i="6"/>
  <c r="P14" i="6"/>
  <c r="O15" i="6"/>
  <c r="P15" i="6"/>
  <c r="P16" i="6"/>
  <c r="P17" i="6"/>
  <c r="P18" i="6"/>
  <c r="D11" i="15"/>
  <c r="E11" i="15"/>
  <c r="F11" i="15"/>
  <c r="G11" i="15"/>
  <c r="H11" i="15"/>
  <c r="I11" i="15"/>
  <c r="J11" i="15"/>
  <c r="K11" i="15"/>
  <c r="R11" i="15"/>
  <c r="S11" i="15"/>
  <c r="T11" i="15"/>
  <c r="U11" i="15"/>
  <c r="C11" i="15"/>
  <c r="L87" i="15"/>
  <c r="O86" i="15"/>
  <c r="C87" i="15"/>
  <c r="C88" i="15"/>
  <c r="C89" i="15"/>
  <c r="C90" i="15"/>
  <c r="C86" i="15"/>
  <c r="O18" i="6" l="1"/>
  <c r="C11" i="6"/>
  <c r="O11" i="6" s="1"/>
  <c r="C10" i="4" l="1"/>
  <c r="E10" i="4" s="1"/>
  <c r="D10" i="4"/>
  <c r="C8" i="4"/>
  <c r="D8" i="4"/>
  <c r="E9" i="4"/>
  <c r="E12" i="4"/>
  <c r="E28" i="4"/>
  <c r="E30" i="4"/>
  <c r="E31" i="4"/>
  <c r="E32" i="4"/>
  <c r="E33" i="4"/>
  <c r="E34" i="4"/>
  <c r="E35" i="4"/>
  <c r="E36" i="4"/>
  <c r="E37" i="4"/>
  <c r="E38" i="4"/>
  <c r="E39" i="4"/>
  <c r="E40" i="4"/>
  <c r="E41" i="4"/>
  <c r="E42" i="4"/>
  <c r="E43" i="4"/>
  <c r="J28" i="3"/>
  <c r="I28" i="3"/>
  <c r="K13" i="3"/>
  <c r="J13" i="3"/>
  <c r="I13" i="3"/>
  <c r="K22" i="3"/>
  <c r="J22" i="3"/>
  <c r="I22" i="3"/>
  <c r="D11" i="8"/>
  <c r="D10" i="8"/>
  <c r="D68" i="8"/>
  <c r="F60" i="8"/>
  <c r="D60" i="8"/>
  <c r="D57" i="8"/>
  <c r="F55" i="8"/>
  <c r="D56" i="8"/>
  <c r="D52" i="8"/>
  <c r="F48" i="8"/>
  <c r="H45" i="8" l="1"/>
  <c r="G45" i="8"/>
  <c r="E29" i="8"/>
  <c r="D31" i="8"/>
  <c r="F30" i="8"/>
  <c r="D30" i="8"/>
  <c r="F26" i="8"/>
  <c r="D26" i="8"/>
  <c r="D23" i="8"/>
  <c r="D22" i="8"/>
  <c r="F15" i="8"/>
  <c r="F14" i="8"/>
  <c r="D39" i="1"/>
  <c r="D36" i="1"/>
  <c r="C10" i="1"/>
  <c r="D9" i="1"/>
  <c r="D10" i="1"/>
  <c r="C13" i="1"/>
  <c r="D13" i="1"/>
  <c r="C22" i="1"/>
  <c r="D22" i="1"/>
  <c r="AB17" i="14" l="1"/>
  <c r="AB18" i="14"/>
  <c r="AB20" i="14"/>
  <c r="AB21" i="14"/>
  <c r="AB15" i="14" s="1"/>
  <c r="AB25" i="14"/>
  <c r="AB26" i="14"/>
  <c r="AB27" i="14"/>
  <c r="AB28" i="14"/>
  <c r="AB29" i="14"/>
  <c r="AB30" i="14"/>
  <c r="AB31" i="14"/>
  <c r="AB32" i="14"/>
  <c r="AB33" i="14"/>
  <c r="AB34" i="14"/>
  <c r="AB35" i="14"/>
  <c r="AB36" i="14"/>
  <c r="AB37" i="14"/>
  <c r="AB38" i="14"/>
  <c r="AA38" i="14" s="1"/>
  <c r="AC38" i="14"/>
  <c r="AB39" i="14"/>
  <c r="AB40" i="14"/>
  <c r="AB41" i="14"/>
  <c r="AC41" i="14"/>
  <c r="AB42" i="14"/>
  <c r="AB43" i="14"/>
  <c r="AC43" i="14"/>
  <c r="AB44" i="14"/>
  <c r="AB45" i="14"/>
  <c r="AC48" i="14"/>
  <c r="AA43" i="14" l="1"/>
  <c r="AA41" i="14"/>
  <c r="G15" i="14"/>
  <c r="H15" i="14"/>
  <c r="I15" i="14"/>
  <c r="K15" i="14"/>
  <c r="L15" i="14"/>
  <c r="D45" i="14"/>
  <c r="D44" i="14"/>
  <c r="D43" i="14"/>
  <c r="D42" i="14"/>
  <c r="D41" i="14"/>
  <c r="D40" i="14"/>
  <c r="D38" i="14"/>
  <c r="D37" i="14"/>
  <c r="D36" i="14"/>
  <c r="D35" i="14"/>
  <c r="D34" i="14"/>
  <c r="D33" i="14"/>
  <c r="D32" i="14"/>
  <c r="D31" i="14"/>
  <c r="D30" i="14"/>
  <c r="D29" i="14"/>
  <c r="D28" i="14"/>
  <c r="D27" i="14"/>
  <c r="D25" i="14"/>
  <c r="D21" i="14"/>
  <c r="D20" i="14"/>
  <c r="AL51" i="14"/>
  <c r="AO51" i="14"/>
  <c r="AL52" i="14"/>
  <c r="AO52" i="14"/>
  <c r="AL53" i="14"/>
  <c r="AO53" i="14"/>
  <c r="AL54" i="14"/>
  <c r="AO54" i="14"/>
  <c r="AL55" i="14"/>
  <c r="AO55" i="14"/>
  <c r="AL56" i="14"/>
  <c r="AO56" i="14"/>
  <c r="AM49" i="14"/>
  <c r="AN49" i="14"/>
  <c r="AP49" i="14"/>
  <c r="AQ49" i="14"/>
  <c r="AJ49" i="14"/>
  <c r="AO50" i="14"/>
  <c r="AL50" i="14"/>
  <c r="AT49" i="14"/>
  <c r="U19" i="14"/>
  <c r="AQ15" i="14"/>
  <c r="AT15" i="14"/>
  <c r="AU15" i="14"/>
  <c r="AW15" i="14"/>
  <c r="AX15" i="14"/>
  <c r="AZ15" i="14"/>
  <c r="AK56" i="14" l="1"/>
  <c r="AK55" i="14"/>
  <c r="AK54" i="14"/>
  <c r="AK53" i="14"/>
  <c r="AO49" i="14"/>
  <c r="AK51" i="14"/>
  <c r="AL49" i="14"/>
  <c r="AK52" i="14"/>
  <c r="AK50" i="14"/>
  <c r="D39" i="14"/>
  <c r="AS48" i="14"/>
  <c r="E48" i="14"/>
  <c r="D48" i="14"/>
  <c r="C48" i="14" s="1"/>
  <c r="D26" i="14"/>
  <c r="AD48" i="14"/>
  <c r="AC40" i="14"/>
  <c r="AA40" i="14" s="1"/>
  <c r="AL22" i="14"/>
  <c r="AQ14" i="14"/>
  <c r="AM14" i="14"/>
  <c r="AP14" i="14"/>
  <c r="AO37" i="14"/>
  <c r="AO36" i="14"/>
  <c r="AO35" i="14"/>
  <c r="AO34" i="14"/>
  <c r="AO33" i="14"/>
  <c r="AO32" i="14"/>
  <c r="AO31" i="14"/>
  <c r="AO30" i="14"/>
  <c r="AO29" i="14"/>
  <c r="AK29" i="14" s="1"/>
  <c r="AO28" i="14"/>
  <c r="AO27" i="14"/>
  <c r="AO26" i="14"/>
  <c r="AO25" i="14"/>
  <c r="AO22" i="14"/>
  <c r="AC22" i="14" s="1"/>
  <c r="AO21" i="14"/>
  <c r="AO15" i="14" s="1"/>
  <c r="AO20" i="14"/>
  <c r="AO19" i="14"/>
  <c r="AO18" i="14"/>
  <c r="AK18" i="14" s="1"/>
  <c r="AO17" i="14"/>
  <c r="AK17" i="14" s="1"/>
  <c r="AO16" i="14"/>
  <c r="AN14" i="14"/>
  <c r="E20" i="14"/>
  <c r="C20" i="14" s="1"/>
  <c r="E21" i="14"/>
  <c r="C21" i="14" s="1"/>
  <c r="E22" i="14"/>
  <c r="M26" i="14"/>
  <c r="E27" i="14"/>
  <c r="C27" i="14" s="1"/>
  <c r="E28" i="14"/>
  <c r="C28" i="14" s="1"/>
  <c r="E30" i="14"/>
  <c r="C30" i="14" s="1"/>
  <c r="E34" i="14"/>
  <c r="C34" i="14" s="1"/>
  <c r="E35" i="14"/>
  <c r="C35" i="14" s="1"/>
  <c r="E36" i="14"/>
  <c r="C36" i="14" s="1"/>
  <c r="E38" i="14"/>
  <c r="C38" i="14" s="1"/>
  <c r="E41" i="14"/>
  <c r="C41" i="14" s="1"/>
  <c r="E42" i="14"/>
  <c r="C42" i="14" s="1"/>
  <c r="E44" i="14"/>
  <c r="C44" i="14" s="1"/>
  <c r="M27" i="14"/>
  <c r="M20" i="14"/>
  <c r="M21" i="14"/>
  <c r="M30" i="14"/>
  <c r="Q56" i="14"/>
  <c r="N56" i="14"/>
  <c r="Q55" i="14"/>
  <c r="N55" i="14"/>
  <c r="Q54" i="14"/>
  <c r="N54" i="14"/>
  <c r="Q53" i="14"/>
  <c r="N53" i="14"/>
  <c r="Q52" i="14"/>
  <c r="N52" i="14"/>
  <c r="Q51" i="14"/>
  <c r="N51" i="14"/>
  <c r="Q50" i="14"/>
  <c r="N50" i="14"/>
  <c r="S49" i="14"/>
  <c r="R49" i="14"/>
  <c r="R14" i="14" s="1"/>
  <c r="P49" i="14"/>
  <c r="P14" i="14" s="1"/>
  <c r="O49" i="14"/>
  <c r="O14" i="14" s="1"/>
  <c r="E19" i="14"/>
  <c r="N19" i="14"/>
  <c r="D19" i="14" s="1"/>
  <c r="E18" i="14"/>
  <c r="N18" i="14"/>
  <c r="D18" i="14" s="1"/>
  <c r="E17" i="14"/>
  <c r="N17" i="14"/>
  <c r="D17" i="14" s="1"/>
  <c r="Q16" i="14"/>
  <c r="N16" i="14"/>
  <c r="D16" i="14" s="1"/>
  <c r="S14" i="14"/>
  <c r="M44" i="14" l="1"/>
  <c r="C18" i="14"/>
  <c r="AK49" i="14"/>
  <c r="M35" i="14"/>
  <c r="M34" i="14"/>
  <c r="AC39" i="14"/>
  <c r="AA39" i="14" s="1"/>
  <c r="AB22" i="14"/>
  <c r="AA22" i="14" s="1"/>
  <c r="AB48" i="14"/>
  <c r="AK27" i="14"/>
  <c r="AC27" i="14"/>
  <c r="AA27" i="14" s="1"/>
  <c r="AK33" i="14"/>
  <c r="AC33" i="14"/>
  <c r="AA33" i="14" s="1"/>
  <c r="AC44" i="14"/>
  <c r="AA44" i="14" s="1"/>
  <c r="AK20" i="14"/>
  <c r="AC20" i="14"/>
  <c r="AA20" i="14" s="1"/>
  <c r="AK28" i="14"/>
  <c r="AC28" i="14"/>
  <c r="AA28" i="14" s="1"/>
  <c r="AK34" i="14"/>
  <c r="AC34" i="14"/>
  <c r="AA34" i="14" s="1"/>
  <c r="C19" i="14"/>
  <c r="AK15" i="14"/>
  <c r="AC21" i="14"/>
  <c r="AK35" i="14"/>
  <c r="AC35" i="14"/>
  <c r="AA35" i="14" s="1"/>
  <c r="AK30" i="14"/>
  <c r="AC30" i="14"/>
  <c r="AA30" i="14" s="1"/>
  <c r="AK36" i="14"/>
  <c r="AC36" i="14"/>
  <c r="AA36" i="14" s="1"/>
  <c r="AC45" i="14"/>
  <c r="AA45" i="14" s="1"/>
  <c r="C17" i="14"/>
  <c r="AK25" i="14"/>
  <c r="AC25" i="14"/>
  <c r="AA25" i="14" s="1"/>
  <c r="AK31" i="14"/>
  <c r="AC31" i="14"/>
  <c r="AA31" i="14" s="1"/>
  <c r="AK37" i="14"/>
  <c r="AC37" i="14"/>
  <c r="AA37" i="14" s="1"/>
  <c r="M42" i="14"/>
  <c r="M36" i="14"/>
  <c r="AK26" i="14"/>
  <c r="AC26" i="14"/>
  <c r="AA26" i="14" s="1"/>
  <c r="AK32" i="14"/>
  <c r="AC32" i="14"/>
  <c r="AA32" i="14" s="1"/>
  <c r="AC42" i="14"/>
  <c r="AA42" i="14" s="1"/>
  <c r="AC29" i="14"/>
  <c r="AA29" i="14" s="1"/>
  <c r="E40" i="14"/>
  <c r="C40" i="14" s="1"/>
  <c r="M53" i="14"/>
  <c r="E45" i="14"/>
  <c r="C45" i="14" s="1"/>
  <c r="F15" i="14"/>
  <c r="J15" i="14"/>
  <c r="E29" i="14"/>
  <c r="C29" i="14" s="1"/>
  <c r="E26" i="14"/>
  <c r="C26" i="14" s="1"/>
  <c r="M41" i="14"/>
  <c r="M39" i="14"/>
  <c r="E39" i="14"/>
  <c r="C39" i="14" s="1"/>
  <c r="M33" i="14"/>
  <c r="E33" i="14"/>
  <c r="C33" i="14" s="1"/>
  <c r="M29" i="14"/>
  <c r="M32" i="14"/>
  <c r="E32" i="14"/>
  <c r="C32" i="14" s="1"/>
  <c r="M40" i="14"/>
  <c r="M38" i="14"/>
  <c r="M28" i="14"/>
  <c r="M43" i="14"/>
  <c r="E43" i="14"/>
  <c r="C43" i="14" s="1"/>
  <c r="M37" i="14"/>
  <c r="E37" i="14"/>
  <c r="C37" i="14" s="1"/>
  <c r="M31" i="14"/>
  <c r="E31" i="14"/>
  <c r="C31" i="14" s="1"/>
  <c r="M25" i="14"/>
  <c r="E25" i="14"/>
  <c r="C25" i="14" s="1"/>
  <c r="D22" i="14"/>
  <c r="M54" i="14"/>
  <c r="Q49" i="14"/>
  <c r="M55" i="14"/>
  <c r="M51" i="14"/>
  <c r="M52" i="14"/>
  <c r="M50" i="14"/>
  <c r="AO14" i="14"/>
  <c r="N49" i="14"/>
  <c r="M56" i="14"/>
  <c r="AK22" i="14"/>
  <c r="T48" i="14"/>
  <c r="M22" i="14"/>
  <c r="AK19" i="14"/>
  <c r="AL14" i="14"/>
  <c r="M18" i="14"/>
  <c r="M19" i="14"/>
  <c r="M17" i="14"/>
  <c r="AA21" i="14" l="1"/>
  <c r="AA15" i="14" s="1"/>
  <c r="AC15" i="14"/>
  <c r="N14" i="14"/>
  <c r="AA48" i="14"/>
  <c r="Q14" i="14"/>
  <c r="M15" i="14"/>
  <c r="M14" i="14" s="1"/>
  <c r="D15" i="14"/>
  <c r="C22" i="14"/>
  <c r="M49" i="14"/>
  <c r="AK14" i="14"/>
  <c r="F12" i="3"/>
  <c r="G12" i="3"/>
  <c r="H12" i="3"/>
  <c r="K38" i="3"/>
  <c r="D36" i="3"/>
  <c r="E36" i="3"/>
  <c r="F36" i="3"/>
  <c r="G36" i="3"/>
  <c r="H36" i="3"/>
  <c r="C36" i="3"/>
  <c r="H32" i="3" l="1"/>
  <c r="H31" i="3" s="1"/>
  <c r="E32" i="3"/>
  <c r="E31" i="3" s="1"/>
  <c r="D32" i="3"/>
  <c r="D31" i="3" s="1"/>
  <c r="F32" i="3"/>
  <c r="F31" i="3" s="1"/>
  <c r="G32" i="3"/>
  <c r="G31" i="3" s="1"/>
  <c r="I34" i="3"/>
  <c r="J34" i="3"/>
  <c r="K34" i="3"/>
  <c r="I35" i="3"/>
  <c r="J35" i="3"/>
  <c r="K35" i="3"/>
  <c r="C32" i="3"/>
  <c r="C31" i="3" s="1"/>
  <c r="D12" i="3"/>
  <c r="E12" i="3"/>
  <c r="C12" i="3"/>
  <c r="F82" i="8"/>
  <c r="F81" i="8"/>
  <c r="F79" i="8"/>
  <c r="G69" i="8"/>
  <c r="H69" i="8"/>
  <c r="F68" i="8"/>
  <c r="F59" i="8"/>
  <c r="F57" i="8"/>
  <c r="F58" i="8"/>
  <c r="D54" i="8"/>
  <c r="F56" i="8"/>
  <c r="F49" i="8"/>
  <c r="F38" i="8"/>
  <c r="E38" i="8"/>
  <c r="D38" i="8"/>
  <c r="C38" i="8"/>
  <c r="F34" i="8"/>
  <c r="F31" i="8"/>
  <c r="F29" i="8" s="1"/>
  <c r="D29" i="8"/>
  <c r="C29" i="8"/>
  <c r="F21" i="8"/>
  <c r="D21" i="8"/>
  <c r="E21" i="8"/>
  <c r="C21" i="8"/>
  <c r="F17" i="8"/>
  <c r="D13" i="8"/>
  <c r="E13" i="8"/>
  <c r="C13" i="8"/>
  <c r="C12" i="8" l="1"/>
  <c r="F13" i="8"/>
  <c r="C9" i="1"/>
  <c r="J38" i="3" l="1"/>
  <c r="I38" i="3"/>
  <c r="J37" i="3"/>
  <c r="I37" i="3"/>
  <c r="K36" i="3"/>
  <c r="J36" i="3"/>
  <c r="I36" i="3"/>
  <c r="I32" i="3"/>
  <c r="I31" i="3"/>
  <c r="J27" i="3"/>
  <c r="I27" i="3"/>
  <c r="J26" i="3"/>
  <c r="I26" i="3"/>
  <c r="E12" i="8"/>
  <c r="E11" i="8" s="1"/>
  <c r="F12" i="8"/>
  <c r="C11" i="8"/>
  <c r="Y49" i="14"/>
  <c r="AF49" i="14"/>
  <c r="AI49" i="14"/>
  <c r="K49" i="14"/>
  <c r="L49" i="14"/>
  <c r="R12" i="6"/>
  <c r="D11" i="3"/>
  <c r="D10" i="3" s="1"/>
  <c r="E11" i="3"/>
  <c r="E10" i="3" s="1"/>
  <c r="F11" i="3"/>
  <c r="F10" i="3" s="1"/>
  <c r="G11" i="3"/>
  <c r="G10" i="3" s="1"/>
  <c r="H11" i="3"/>
  <c r="H10" i="3" s="1"/>
  <c r="C11" i="3"/>
  <c r="C10" i="3" s="1"/>
  <c r="E10" i="8" l="1"/>
  <c r="F11" i="8"/>
  <c r="F10" i="8" s="1"/>
  <c r="C10" i="8"/>
  <c r="G51" i="14" l="1"/>
  <c r="G52" i="14"/>
  <c r="G53" i="14"/>
  <c r="G54" i="14"/>
  <c r="G55" i="14"/>
  <c r="G56" i="14"/>
  <c r="G50" i="14"/>
  <c r="AV51" i="14"/>
  <c r="AV52" i="14"/>
  <c r="AV53" i="14"/>
  <c r="AV54" i="14"/>
  <c r="AV55" i="14"/>
  <c r="AV56" i="14"/>
  <c r="AV50" i="14"/>
  <c r="AS51" i="14"/>
  <c r="AS52" i="14"/>
  <c r="AS56" i="14"/>
  <c r="AS50" i="14"/>
  <c r="AH51" i="14"/>
  <c r="AH52" i="14"/>
  <c r="AH53" i="14"/>
  <c r="AH54" i="14"/>
  <c r="AH55" i="14"/>
  <c r="AH56" i="14"/>
  <c r="AH50" i="14"/>
  <c r="AE51" i="14"/>
  <c r="AE52" i="14"/>
  <c r="AE53" i="14"/>
  <c r="AB53" i="14" s="1"/>
  <c r="AE54" i="14"/>
  <c r="AB54" i="14" s="1"/>
  <c r="AE55" i="14"/>
  <c r="AB55" i="14" s="1"/>
  <c r="AE56" i="14"/>
  <c r="AE50" i="14"/>
  <c r="X51" i="14"/>
  <c r="X52" i="14"/>
  <c r="X53" i="14"/>
  <c r="E53" i="14" s="1"/>
  <c r="X54" i="14"/>
  <c r="E54" i="14" s="1"/>
  <c r="X55" i="14"/>
  <c r="X56" i="14"/>
  <c r="X50" i="14"/>
  <c r="U51" i="14"/>
  <c r="D51" i="14" s="1"/>
  <c r="U52" i="14"/>
  <c r="D52" i="14" s="1"/>
  <c r="U53" i="14"/>
  <c r="D53" i="14" s="1"/>
  <c r="U54" i="14"/>
  <c r="U55" i="14"/>
  <c r="U56" i="14"/>
  <c r="U50" i="14"/>
  <c r="D50" i="14" s="1"/>
  <c r="J51" i="14"/>
  <c r="J52" i="14"/>
  <c r="J53" i="14"/>
  <c r="J54" i="14"/>
  <c r="J55" i="14"/>
  <c r="J56" i="14"/>
  <c r="J50" i="14"/>
  <c r="D54" i="14" l="1"/>
  <c r="AB52" i="14"/>
  <c r="AB50" i="14"/>
  <c r="AB51" i="14"/>
  <c r="AB56" i="14"/>
  <c r="AD56" i="14"/>
  <c r="AC56" i="14"/>
  <c r="AC53" i="14"/>
  <c r="AD53" i="14"/>
  <c r="AC52" i="14"/>
  <c r="AD52" i="14"/>
  <c r="AD55" i="14"/>
  <c r="AC55" i="14"/>
  <c r="AC54" i="14"/>
  <c r="AD54" i="14"/>
  <c r="AD50" i="14"/>
  <c r="AC50" i="14"/>
  <c r="AA50" i="14" s="1"/>
  <c r="AC51" i="14"/>
  <c r="AD51" i="14"/>
  <c r="D56" i="14"/>
  <c r="D55" i="14"/>
  <c r="E52" i="14"/>
  <c r="E51" i="14"/>
  <c r="E56" i="14"/>
  <c r="E50" i="14"/>
  <c r="E55" i="14"/>
  <c r="T53" i="14"/>
  <c r="T52" i="14"/>
  <c r="T54" i="14"/>
  <c r="T56" i="14"/>
  <c r="F50" i="14"/>
  <c r="F54" i="14"/>
  <c r="T50" i="14"/>
  <c r="F56" i="14"/>
  <c r="F52" i="14"/>
  <c r="F55" i="14"/>
  <c r="AR54" i="14"/>
  <c r="F51" i="14"/>
  <c r="F53" i="14"/>
  <c r="AR53" i="14"/>
  <c r="AR56" i="14"/>
  <c r="AR52" i="14"/>
  <c r="AR55" i="14"/>
  <c r="AR51" i="14"/>
  <c r="AR50" i="14"/>
  <c r="T51" i="14"/>
  <c r="T55" i="14"/>
  <c r="X16" i="14"/>
  <c r="AC19" i="14"/>
  <c r="AC18" i="14"/>
  <c r="AA18" i="14" s="1"/>
  <c r="AC17" i="14"/>
  <c r="AV16" i="14"/>
  <c r="AR16" i="14" s="1"/>
  <c r="AE16" i="14"/>
  <c r="G49" i="14"/>
  <c r="H49" i="14"/>
  <c r="I49" i="14"/>
  <c r="J49" i="14"/>
  <c r="U49" i="14"/>
  <c r="V49" i="14"/>
  <c r="W49" i="14"/>
  <c r="X49" i="14"/>
  <c r="Z49" i="14"/>
  <c r="AE49" i="14"/>
  <c r="AG49" i="14"/>
  <c r="AH49" i="14"/>
  <c r="AS49" i="14"/>
  <c r="AU49" i="14"/>
  <c r="AV49" i="14"/>
  <c r="AW49" i="14"/>
  <c r="AW14" i="14" s="1"/>
  <c r="AX49" i="14"/>
  <c r="AX14" i="14" s="1"/>
  <c r="K14" i="14"/>
  <c r="L14" i="14"/>
  <c r="AD49" i="14" l="1"/>
  <c r="AC16" i="14"/>
  <c r="AE14" i="14"/>
  <c r="AB16" i="14"/>
  <c r="AS15" i="14"/>
  <c r="AS14" i="14" s="1"/>
  <c r="AB19" i="14"/>
  <c r="AA19" i="14" s="1"/>
  <c r="AA17" i="14"/>
  <c r="E16" i="14"/>
  <c r="BA16" i="14" s="1"/>
  <c r="BA56" i="14"/>
  <c r="BA53" i="14"/>
  <c r="AV15" i="14"/>
  <c r="AV14" i="14" s="1"/>
  <c r="BA55" i="14"/>
  <c r="BA52" i="14"/>
  <c r="BA54" i="14"/>
  <c r="V14" i="14"/>
  <c r="AR49" i="14"/>
  <c r="AU14" i="14"/>
  <c r="AG14" i="14"/>
  <c r="I14" i="14"/>
  <c r="Z14" i="14"/>
  <c r="AJ14" i="14"/>
  <c r="AT14" i="14"/>
  <c r="AF14" i="14"/>
  <c r="BA50" i="14"/>
  <c r="C56" i="14"/>
  <c r="H14" i="14"/>
  <c r="F49" i="14"/>
  <c r="AD16" i="14"/>
  <c r="AZ50" i="14"/>
  <c r="AI14" i="14"/>
  <c r="Y14" i="14"/>
  <c r="W14" i="14"/>
  <c r="AZ55" i="14"/>
  <c r="AZ51" i="14"/>
  <c r="J14" i="14"/>
  <c r="BA18" i="14"/>
  <c r="AZ56" i="14"/>
  <c r="AZ54" i="14"/>
  <c r="AZ52" i="14"/>
  <c r="C51" i="14"/>
  <c r="C50" i="14"/>
  <c r="AR15" i="14"/>
  <c r="T49" i="14"/>
  <c r="BA51" i="14"/>
  <c r="AA53" i="14"/>
  <c r="AZ53" i="14"/>
  <c r="C53" i="14"/>
  <c r="C54" i="14"/>
  <c r="D49" i="14"/>
  <c r="AA56" i="14"/>
  <c r="AA54" i="14"/>
  <c r="AA55" i="14"/>
  <c r="AA51" i="14"/>
  <c r="AB49" i="14"/>
  <c r="AA52" i="14"/>
  <c r="C52" i="14"/>
  <c r="E49" i="14"/>
  <c r="C55" i="14"/>
  <c r="G14" i="14"/>
  <c r="U14" i="14"/>
  <c r="X14" i="14"/>
  <c r="AH14" i="14"/>
  <c r="AC49" i="14"/>
  <c r="AA16" i="14" l="1"/>
  <c r="AB14" i="14"/>
  <c r="C16" i="14"/>
  <c r="C15" i="14" s="1"/>
  <c r="E15" i="14"/>
  <c r="E14" i="14" s="1"/>
  <c r="AY51" i="14"/>
  <c r="AY50" i="14"/>
  <c r="BA19" i="14"/>
  <c r="AY56" i="14"/>
  <c r="AZ49" i="14"/>
  <c r="AY54" i="14"/>
  <c r="BA49" i="14"/>
  <c r="AD14" i="14"/>
  <c r="T14" i="14"/>
  <c r="AY19" i="14"/>
  <c r="BA17" i="14"/>
  <c r="BA15" i="14" s="1"/>
  <c r="AY52" i="14"/>
  <c r="AY53" i="14"/>
  <c r="F14" i="14"/>
  <c r="AR14" i="14"/>
  <c r="AY55" i="14"/>
  <c r="C49" i="14"/>
  <c r="AY18" i="14"/>
  <c r="AA49" i="14"/>
  <c r="D14" i="14"/>
  <c r="AY16" i="14" l="1"/>
  <c r="AZ14" i="14"/>
  <c r="AC14" i="14"/>
  <c r="BA14" i="14" s="1"/>
  <c r="AY49" i="14"/>
  <c r="AY17" i="14"/>
  <c r="AY15" i="14" s="1"/>
  <c r="AA14" i="14"/>
  <c r="C14" i="14" l="1"/>
  <c r="AY14" i="14" s="1"/>
  <c r="I12" i="3" l="1"/>
  <c r="J12" i="3"/>
  <c r="K12" i="3"/>
  <c r="J31" i="3"/>
  <c r="K31" i="3"/>
  <c r="J32" i="3"/>
  <c r="K32" i="3"/>
  <c r="I33" i="3"/>
  <c r="J33" i="3"/>
  <c r="K33" i="3"/>
  <c r="K11" i="3"/>
  <c r="J11" i="3"/>
  <c r="I11" i="3"/>
  <c r="K10" i="3"/>
  <c r="J10" i="3"/>
  <c r="I10" i="3"/>
  <c r="G11" i="8"/>
  <c r="G12" i="8"/>
  <c r="G13" i="8"/>
  <c r="H13" i="8"/>
  <c r="G14" i="8"/>
  <c r="H14" i="8"/>
  <c r="G15" i="8"/>
  <c r="H15" i="8"/>
  <c r="G17" i="8"/>
  <c r="H17" i="8"/>
  <c r="G21" i="8"/>
  <c r="H21" i="8"/>
  <c r="G22" i="8"/>
  <c r="H22" i="8"/>
  <c r="G23" i="8"/>
  <c r="H23" i="8"/>
  <c r="G26" i="8"/>
  <c r="H26" i="8"/>
  <c r="G29" i="8"/>
  <c r="H29" i="8"/>
  <c r="G30" i="8"/>
  <c r="H30" i="8"/>
  <c r="G31" i="8"/>
  <c r="H31" i="8"/>
  <c r="G33" i="8"/>
  <c r="G38" i="8"/>
  <c r="H38" i="8"/>
  <c r="G39" i="8"/>
  <c r="H39" i="8"/>
  <c r="G40" i="8"/>
  <c r="H40" i="8"/>
  <c r="G41" i="8"/>
  <c r="H41" i="8"/>
  <c r="G42" i="8"/>
  <c r="H42" i="8"/>
  <c r="G46" i="8"/>
  <c r="G49" i="8"/>
  <c r="H49" i="8"/>
  <c r="G50" i="8"/>
  <c r="H50" i="8"/>
  <c r="G51" i="8"/>
  <c r="G52" i="8"/>
  <c r="H52" i="8"/>
  <c r="G54" i="8"/>
  <c r="H54" i="8"/>
  <c r="G56" i="8"/>
  <c r="H56" i="8"/>
  <c r="G57" i="8"/>
  <c r="G58" i="8"/>
  <c r="H58" i="8"/>
  <c r="G60" i="8"/>
  <c r="H60" i="8"/>
  <c r="G66" i="8"/>
  <c r="H66" i="8"/>
  <c r="G67" i="8"/>
  <c r="H67" i="8"/>
  <c r="G68" i="8"/>
  <c r="H68" i="8"/>
  <c r="G10" i="8"/>
  <c r="E9" i="1" l="1"/>
  <c r="T11" i="6" l="1"/>
  <c r="S11" i="6"/>
  <c r="R11" i="6"/>
  <c r="Q11" i="6"/>
  <c r="T18" i="6"/>
  <c r="S18" i="6"/>
  <c r="R18" i="6"/>
  <c r="Q18" i="6"/>
  <c r="T17" i="6"/>
  <c r="S17" i="6"/>
  <c r="R17" i="6"/>
  <c r="Q17" i="6"/>
  <c r="T16" i="6"/>
  <c r="S16" i="6"/>
  <c r="R16" i="6"/>
  <c r="Q16" i="6"/>
  <c r="T15" i="6"/>
  <c r="S15" i="6"/>
  <c r="R15" i="6"/>
  <c r="Q15" i="6"/>
  <c r="T14" i="6"/>
  <c r="S14" i="6"/>
  <c r="Q14" i="6"/>
  <c r="R14" i="6"/>
  <c r="T13" i="6"/>
  <c r="S13" i="6"/>
  <c r="Q13" i="6"/>
  <c r="T12" i="6"/>
  <c r="S12" i="6"/>
  <c r="E25" i="1"/>
  <c r="D29" i="1"/>
  <c r="D21" i="1" s="1"/>
  <c r="C29" i="1"/>
  <c r="C21" i="1" s="1"/>
  <c r="R13" i="6" l="1"/>
  <c r="E11" i="1" l="1"/>
  <c r="E12" i="1"/>
  <c r="E13" i="1"/>
  <c r="E14" i="1"/>
  <c r="E15" i="1"/>
  <c r="E22" i="1"/>
  <c r="E23" i="1"/>
  <c r="E24" i="1"/>
  <c r="E26" i="1"/>
  <c r="E27" i="1"/>
  <c r="E29" i="1"/>
  <c r="E30" i="1"/>
  <c r="E31" i="1"/>
  <c r="E10" i="1"/>
  <c r="E21" i="1" l="1"/>
  <c r="H57" i="8"/>
  <c r="D12" i="8"/>
  <c r="H10" i="8" l="1"/>
  <c r="H11" i="8"/>
  <c r="H12" i="8"/>
</calcChain>
</file>

<file path=xl/comments1.xml><?xml version="1.0" encoding="utf-8"?>
<comments xmlns="http://schemas.openxmlformats.org/spreadsheetml/2006/main">
  <authors>
    <author>Win 8.1 Update 3</author>
  </authors>
  <commentList>
    <comment ref="C10" authorId="0">
      <text>
        <r>
          <rPr>
            <b/>
            <sz val="9"/>
            <color indexed="81"/>
            <rFont val="Tahoma"/>
            <family val="2"/>
          </rPr>
          <t>Win 8.1 Update 3:</t>
        </r>
        <r>
          <rPr>
            <sz val="9"/>
            <color indexed="81"/>
            <rFont val="Tahoma"/>
            <family val="2"/>
          </rPr>
          <t xml:space="preserve">
Pl 02 HđNDgiao QD 441</t>
        </r>
      </text>
    </comment>
  </commentList>
</comments>
</file>

<file path=xl/comments2.xml><?xml version="1.0" encoding="utf-8"?>
<comments xmlns="http://schemas.openxmlformats.org/spreadsheetml/2006/main">
  <authors>
    <author>Win 8.1 Update 3</author>
  </authors>
  <commentList>
    <comment ref="AR15" authorId="0">
      <text>
        <r>
          <rPr>
            <b/>
            <sz val="9"/>
            <color indexed="81"/>
            <rFont val="Tahoma"/>
            <family val="2"/>
          </rPr>
          <t>Win 8.1 Update 3:</t>
        </r>
        <r>
          <rPr>
            <sz val="9"/>
            <color indexed="81"/>
            <rFont val="Tahoma"/>
            <family val="2"/>
          </rPr>
          <t xml:space="preserve">
chi thêm từ nguồn TW bs năm 2017+ nguồn chuyển nguồn</t>
        </r>
      </text>
    </comment>
  </commentList>
</comments>
</file>

<file path=xl/sharedStrings.xml><?xml version="1.0" encoding="utf-8"?>
<sst xmlns="http://schemas.openxmlformats.org/spreadsheetml/2006/main" count="663" uniqueCount="349">
  <si>
    <t>Đơn vị: Triệu đồng</t>
  </si>
  <si>
    <t>STT</t>
  </si>
  <si>
    <t>NỘI DUNG</t>
  </si>
  <si>
    <t xml:space="preserve">DỰ TOÁN </t>
  </si>
  <si>
    <t>QUYẾT TOÁN</t>
  </si>
  <si>
    <t>SO SÁNH (%)</t>
  </si>
  <si>
    <t>A</t>
  </si>
  <si>
    <t>B</t>
  </si>
  <si>
    <t>3=2/1</t>
  </si>
  <si>
    <t>TỔNG NGUỒN THU NSĐP</t>
  </si>
  <si>
    <t>Thu ngân sách địa phương được hưởng theo phân cấp</t>
  </si>
  <si>
    <t>-</t>
  </si>
  <si>
    <t>Thu NSĐP được hưởng 100%</t>
  </si>
  <si>
    <t xml:space="preserve">Thu NSĐP hưởng từ các khoản thu phân chia </t>
  </si>
  <si>
    <t>Thu bổ sung từ NSTW</t>
  </si>
  <si>
    <t>Thu bổ sung cân đối</t>
  </si>
  <si>
    <t>Thu bổ sung có mục tiêu</t>
  </si>
  <si>
    <t>Thu từ quỹ dự trữ tài chính</t>
  </si>
  <si>
    <t>Thu kết dư</t>
  </si>
  <si>
    <t>Thu chuyển nguồn từ năm trước chuyển sang</t>
  </si>
  <si>
    <t>TỔNG CHI NSĐP</t>
  </si>
  <si>
    <t> I</t>
  </si>
  <si>
    <t>Chi cân đối NSĐP</t>
  </si>
  <si>
    <t>Chi đầu tư phát triển</t>
  </si>
  <si>
    <t>Chi thường xuyên</t>
  </si>
  <si>
    <t>Chi trả nợ lãi các khoản do chính quyền địa phương vay</t>
  </si>
  <si>
    <t>Chi bổ sung quỹ dự trữ tài chính</t>
  </si>
  <si>
    <t>Dự phòng ngân sách</t>
  </si>
  <si>
    <t>Chi tạo nguồn, điều chỉnh tiền lương</t>
  </si>
  <si>
    <t>II</t>
  </si>
  <si>
    <t>Chi các chương trình mục tiêu</t>
  </si>
  <si>
    <t>Chi các chương trình mục tiêu quốc gia</t>
  </si>
  <si>
    <t>Chi các chương trình mục tiêu, nhiệm vụ</t>
  </si>
  <si>
    <t>III</t>
  </si>
  <si>
    <t>Chi chuyển nguồn sang năm sau</t>
  </si>
  <si>
    <t>C</t>
  </si>
  <si>
    <t>BỘI CHI NSĐP/ BỘI THU NSĐP/KẾT DƯ NSĐP</t>
  </si>
  <si>
    <t>D</t>
  </si>
  <si>
    <t>CHI TRẢ NỢ GỐC CỦA NSĐP</t>
  </si>
  <si>
    <t>2 </t>
  </si>
  <si>
    <t>Từ nguồn bội thu, tăng thu, tiết kiệm chi, kết dư ngân sách cấp tỉnh</t>
  </si>
  <si>
    <t>Đ</t>
  </si>
  <si>
    <t>TỔNG MỨC VAY CỦA NSĐP</t>
  </si>
  <si>
    <t>Vay để bù đắp bội chi</t>
  </si>
  <si>
    <t>Vay để trả nợ gốc</t>
  </si>
  <si>
    <t>E</t>
  </si>
  <si>
    <t>TỔNG MỨC DƯ NỢ VAY CUỐI NĂM CỦA NSĐP</t>
  </si>
  <si>
    <t>Biểu số 63/CK-NSNN</t>
  </si>
  <si>
    <t>DỰ TOÁN</t>
  </si>
  <si>
    <t>I</t>
  </si>
  <si>
    <t>Thu nội địa</t>
  </si>
  <si>
    <t xml:space="preserve">Thu từ khu vực doanh nghiệp có vốn đầu tư nước ngoài </t>
  </si>
  <si>
    <t>Thuế thu nhập cá nhân</t>
  </si>
  <si>
    <t>Thuế bảo vệ môi trường</t>
  </si>
  <si>
    <t>Lệ phí trước bạ</t>
  </si>
  <si>
    <t>Thuế sử dụng đất nông nghiệp</t>
  </si>
  <si>
    <t>Thuế sử dụng đất phi nông nghiệp</t>
  </si>
  <si>
    <t>Thu tiền cấp quyền khai thác khoáng sản</t>
  </si>
  <si>
    <t>Thu khác ngân sách</t>
  </si>
  <si>
    <t>Thu từ hoạt động xuất nhập khẩu</t>
  </si>
  <si>
    <t>Thuế xuất khẩu</t>
  </si>
  <si>
    <t>Thuế nhập khẩu</t>
  </si>
  <si>
    <t>Thu khác</t>
  </si>
  <si>
    <t>IV</t>
  </si>
  <si>
    <t>Thu viện trợ</t>
  </si>
  <si>
    <t>Biểu số 64/CK-NSNN</t>
  </si>
  <si>
    <t>1=2+3</t>
  </si>
  <si>
    <t>4=5+6</t>
  </si>
  <si>
    <t>7=4/1</t>
  </si>
  <si>
    <t>8=5/2</t>
  </si>
  <si>
    <t>9=6/3</t>
  </si>
  <si>
    <t>CHI CÂN ĐỐI NSĐP</t>
  </si>
  <si>
    <t>Chi đầu tư cho các dự án</t>
  </si>
  <si>
    <t>Chi giáo dục - đào tạo và dạy nghề</t>
  </si>
  <si>
    <t>Chi khoa học và công nghệ</t>
  </si>
  <si>
    <t>Chi đầu tư phát triển khác</t>
  </si>
  <si>
    <t>Trong đó:</t>
  </si>
  <si>
    <t>V</t>
  </si>
  <si>
    <t>VI</t>
  </si>
  <si>
    <t>CHI CÁC CHƯƠNG TRÌNH MỤC TIÊU</t>
  </si>
  <si>
    <t>CHI CHUYỂN NGUỒN SANG NĂM SAU</t>
  </si>
  <si>
    <t>Biểu số 65/CK-NSNN</t>
  </si>
  <si>
    <t>TỔNG SỐ</t>
  </si>
  <si>
    <t>CÁC CƠ QUAN, TỔ CHỨC</t>
  </si>
  <si>
    <t>CHI DỰ PHÒNG NGÂN SÁCH</t>
  </si>
  <si>
    <t>CHI TẠO NGUỒN, ĐIỀU CHỈNH TIỀN LƯƠNG</t>
  </si>
  <si>
    <t>VII</t>
  </si>
  <si>
    <t>Biểu số 67/CK-NSNN</t>
  </si>
  <si>
    <t>Tên đơn vị</t>
  </si>
  <si>
    <t>Dự toán</t>
  </si>
  <si>
    <t>Quyết toán</t>
  </si>
  <si>
    <t>So sánh (%)</t>
  </si>
  <si>
    <t>Tổng số</t>
  </si>
  <si>
    <t>Bổ sung cân đối</t>
  </si>
  <si>
    <t>Bổ sung có mục tiêu</t>
  </si>
  <si>
    <t>Vốn đầu tư để thực hiện các chương trình mục tiêu, nhiệm vụ</t>
  </si>
  <si>
    <t>Vốn sự nghiệp để thực hiện các chế độ, chính sách, nhiệm vụ</t>
  </si>
  <si>
    <t>Vốn thực hiện các chương trình mục tiêu quốc gia</t>
  </si>
  <si>
    <t>13=7/1</t>
  </si>
  <si>
    <t>14=8/2</t>
  </si>
  <si>
    <t>15=9/3</t>
  </si>
  <si>
    <t>16=10/4</t>
  </si>
  <si>
    <t>17=11/5</t>
  </si>
  <si>
    <t>18=12/6</t>
  </si>
  <si>
    <t>Trong đó</t>
  </si>
  <si>
    <t>Đầu tư phát triển</t>
  </si>
  <si>
    <t>Kinh phí sự nghiệp</t>
  </si>
  <si>
    <t>Vốn trong nước</t>
  </si>
  <si>
    <t>Vốn ngoài nước</t>
  </si>
  <si>
    <t xml:space="preserve">Thu từ khu vực DNNN  do trung ương quản lý </t>
  </si>
  <si>
    <t>Thu từ khu vực doanh nghiệp nhà nước do địa phương quản lý</t>
  </si>
  <si>
    <t>Thu từ khu vực kinh tế ngoài quốc doanh</t>
  </si>
  <si>
    <t>Thu Phí, lệ phí</t>
  </si>
  <si>
    <t>Bao gồm: - Phí, lệ phí do cơ quan nhà nước trung ương thu</t>
  </si>
  <si>
    <t xml:space="preserve">  -Phí, lệ phí do cơ quan nhà nước địa phương thu; trong đó:</t>
  </si>
  <si>
    <t>Thu tiền thuê đất, mặt nước</t>
  </si>
  <si>
    <t>Thu tiền cho thuê và bán nhà ở thuộc sở hữu nhà nước</t>
  </si>
  <si>
    <t>Thu từ quỹ đất công ích và thu hoa lợi công sản khác</t>
  </si>
  <si>
    <t>Thu từ hoạt động xổ số kiến thiết (kể cả hoạt động xổ số điện toán)</t>
  </si>
  <si>
    <t xml:space="preserve">Các khoản huy động đóng góp </t>
  </si>
  <si>
    <t>Chi hoàn trả ngân sách cấp trên</t>
  </si>
  <si>
    <t>Chi trả nợ gốc</t>
  </si>
  <si>
    <t>Từ nguồn vay để trả nợ gốc</t>
  </si>
  <si>
    <t xml:space="preserve">Vốn đầu tư phát triển </t>
  </si>
  <si>
    <t>Chương trình MTQG xây dựng nông thôn mới</t>
  </si>
  <si>
    <t>Chương trình MTQG giảm nghèo bền vững</t>
  </si>
  <si>
    <t>Vốn sự nghiệp</t>
  </si>
  <si>
    <t>CHI TRẢ NỢ GỐC</t>
  </si>
  <si>
    <t xml:space="preserve">Dự toán </t>
  </si>
  <si>
    <t>Chi chương trình MTQG</t>
  </si>
  <si>
    <t>Sở Kế hoạch và Đầu tư</t>
  </si>
  <si>
    <t>Sở Khoa học và Công nghệ</t>
  </si>
  <si>
    <t>Sở Tài chính</t>
  </si>
  <si>
    <t>Sở Giáo dục và Đào tạo</t>
  </si>
  <si>
    <t>Sở Y tế</t>
  </si>
  <si>
    <t>Sở Tài nguyên và Môi trường</t>
  </si>
  <si>
    <t>Sở Nội vụ</t>
  </si>
  <si>
    <t>Ban Dân tộc</t>
  </si>
  <si>
    <t>chi trả nợ lãi các khoản do chính quyền địa phương vay</t>
  </si>
  <si>
    <t>chi bổ sung quỹ dự trữ tài chính</t>
  </si>
  <si>
    <t>UBND thành phố Phan Rang-Tháp Chàm</t>
  </si>
  <si>
    <t>UBND huyện Ninh Phước</t>
  </si>
  <si>
    <t>UBND huyện Thuận Nam</t>
  </si>
  <si>
    <t>UBND huyện Ninh Hải</t>
  </si>
  <si>
    <t>UBND huyện Ninh Sơn</t>
  </si>
  <si>
    <t>UBND huyện Thuận Bắc</t>
  </si>
  <si>
    <t>UBND huyện Bác Ái</t>
  </si>
  <si>
    <t>Sở Nông nghiệp và PNTN</t>
  </si>
  <si>
    <t>Văn phòng Điều phối xây dựng nông thôn mới</t>
  </si>
  <si>
    <t>Biểu số 68/CK-NSNN</t>
  </si>
  <si>
    <t>Thu vay của ngân sách tỉnh (vay lại của Chính phủ)</t>
  </si>
  <si>
    <t xml:space="preserve">      ỦY BAN NHÂN DÂN</t>
  </si>
  <si>
    <t>Đơn vị: Đồng</t>
  </si>
  <si>
    <t>Số TT</t>
  </si>
  <si>
    <t>Tổng thu NSNN</t>
  </si>
  <si>
    <t>So sánh QT/DT (%)</t>
  </si>
  <si>
    <t>Thu NSĐP</t>
  </si>
  <si>
    <t>Thu ngân sách NSĐP</t>
  </si>
  <si>
    <t xml:space="preserve">TỔNG THU CÂN ĐỐI NGÂN SÁCH NHÀ NƯỚC </t>
  </si>
  <si>
    <t>Trong đó: - Thu từ hàng hóa nhập khẩu</t>
  </si>
  <si>
    <t>- Thu từ hàng hóa sản xuất trong nước</t>
  </si>
  <si>
    <t>Thu cổ tức và lợi nhuận sau thuế</t>
  </si>
  <si>
    <t>Thuế giá trị gia tăng hàng nhập khẩu</t>
  </si>
  <si>
    <t>Thuế bảo vệ môi trường do cơ quan hải quan thực hiện</t>
  </si>
  <si>
    <t>Thu viện trợ (không kể viện trợ về cho vay lại)</t>
  </si>
  <si>
    <t>THU CHUYỂN NGUỒN</t>
  </si>
  <si>
    <t xml:space="preserve">THU KẾT DƯ NGÂN SÁCH </t>
  </si>
  <si>
    <t>Dự toán năm</t>
  </si>
  <si>
    <t>Bao gồm</t>
  </si>
  <si>
    <t xml:space="preserve">Ngân sách cấp tỉnh </t>
  </si>
  <si>
    <t xml:space="preserve">Ngân sách huyện </t>
  </si>
  <si>
    <t xml:space="preserve">Ngân sách 
cấp tỉnh </t>
  </si>
  <si>
    <t xml:space="preserve">Ngân sách
 huyện </t>
  </si>
  <si>
    <t>Ngân sách địa phương</t>
  </si>
  <si>
    <t>Ngân sách huyện</t>
  </si>
  <si>
    <t>Trong đó: Chia theo lĩnh vực</t>
  </si>
  <si>
    <t>Chi đầu tư và hỗ trợ vốn cho các doanh nghiệp cung cấp sản phẩm, dịch vụ công ích do Nhà nước đặt hàng, các tổ chức kinh tế, các tổ chức tài chính của địa phương theo quy định của pháp luật</t>
  </si>
  <si>
    <t>CHI HOÀN TRẢ NGÂN SÁCH CẤP TRÊN</t>
  </si>
  <si>
    <t>Tổng chi ngân sách địa phương</t>
  </si>
  <si>
    <t>Chi ngân sách cấp tỉnh theo lĩnh vực</t>
  </si>
  <si>
    <t>Chi đầu tư và hỗ trợ vốn cho các doanh nghiệp cung cấp sản phẩm, dịch vụ công ích do Nhà ước đặt hàng, các tổ chức kinh tế, các tổ chức tài chính của địa phương theo quy định của pháp luật</t>
  </si>
  <si>
    <t>Sở Giao thông - Vận tải</t>
  </si>
  <si>
    <t>Ban Chuẩn bị dự án Tam nông giai đoạn 2 tỉnh Ninh Thuận</t>
  </si>
  <si>
    <t>Hội Làm vườn tỉnh Ninh Thuận</t>
  </si>
  <si>
    <t>Trường Chính trị</t>
  </si>
  <si>
    <t>Dự toán khác</t>
  </si>
  <si>
    <t>Nội dung (1)</t>
  </si>
  <si>
    <t>Chia ra</t>
  </si>
  <si>
    <t>Vốn 
trong nước</t>
  </si>
  <si>
    <t>Chương trình mục tiêu quốc gia xây dựng Nông thôn mới</t>
  </si>
  <si>
    <t>Chương trình mục tiêu quốc gia giảm nghèo bền vững</t>
  </si>
  <si>
    <t xml:space="preserve">Biểu số 62/CK-NSNN </t>
  </si>
  <si>
    <t xml:space="preserve">   +Phí  BVMT đối với khai thác khoáng sản</t>
  </si>
  <si>
    <t xml:space="preserve">   + Lệ phí Môn bài </t>
  </si>
  <si>
    <t>Thuế tiêu thụ đặc biệt thu từ hàng hóa nhập khẩu</t>
  </si>
  <si>
    <t xml:space="preserve">THU TỪ QUỸ DỰ TRỮ TÀI CHÍNH </t>
  </si>
  <si>
    <t>Thu từ dầu thô</t>
  </si>
  <si>
    <t>TT</t>
  </si>
  <si>
    <t>Nội dung</t>
  </si>
  <si>
    <t>Trong đó: Chia theo nguồn vốn</t>
  </si>
  <si>
    <t>Chi đầu tư từ nguồn thu tiền sử dụng đất</t>
  </si>
  <si>
    <t>Chi đầu tư từ nguồn thu xổ số kiến thiết</t>
  </si>
  <si>
    <t xml:space="preserve">Chi bổ sung có mục tiêu từ ngân sách tỉnh cho ngân sách huyện, thành phố thực hiện nhiệm vụ chi thường xuyên </t>
  </si>
  <si>
    <t>1.1</t>
  </si>
  <si>
    <t>1.2</t>
  </si>
  <si>
    <t>1.3</t>
  </si>
  <si>
    <t>1.4</t>
  </si>
  <si>
    <t>1.5</t>
  </si>
  <si>
    <t>1.6</t>
  </si>
  <si>
    <t>1.7</t>
  </si>
  <si>
    <t>1.8</t>
  </si>
  <si>
    <t>1.9</t>
  </si>
  <si>
    <t>1.10</t>
  </si>
  <si>
    <t>1.11</t>
  </si>
  <si>
    <t>Chi y tế, dân số và gia đình</t>
  </si>
  <si>
    <t>Chi văn hóa thông tin</t>
  </si>
  <si>
    <t>Chi phát thanh, truyền hình, thông tấn</t>
  </si>
  <si>
    <t>Chi thể dục thể thao</t>
  </si>
  <si>
    <t>Chi bảo vệ môi trường</t>
  </si>
  <si>
    <t>Chi các hoạt động kinh tế</t>
  </si>
  <si>
    <t>Chi hoạt động của cơ quan quản lý nhà nước, đảng, đoàn thể</t>
  </si>
  <si>
    <t>Chi bảo đảm xã hội</t>
  </si>
  <si>
    <t>Chi đầu tư khác</t>
  </si>
  <si>
    <t>Chi thường xuyên khác</t>
  </si>
  <si>
    <t>Hội Nông dân</t>
  </si>
  <si>
    <t>Hội Đông y</t>
  </si>
  <si>
    <t>Ban an toàn giao thông</t>
  </si>
  <si>
    <t>CHI TRẢ NỢ LÃI CÁC KHOẢN DO CHÍNH QUYỀN ĐỊA PHƯƠNG VAY (2)</t>
  </si>
  <si>
    <t>CHI BỔ SUNG QUỸ DỰ TRỮ TÀI CHÍNH (2)</t>
  </si>
  <si>
    <t>Chi đầu tư phát triển 
(Không kể chương trình MTQG)</t>
  </si>
  <si>
    <t>Chi thường xuyên 
(Không kể chương trình MTQG)</t>
  </si>
  <si>
    <t>Chi chuyển nguồn sang ngân sách năm sau</t>
  </si>
  <si>
    <t>Chi bổ sung cân đối cho ngân sách cấp dưới</t>
  </si>
  <si>
    <t>Ngân sách huyện (xã)</t>
  </si>
  <si>
    <t xml:space="preserve">Thuế giá trị gia tăng </t>
  </si>
  <si>
    <t xml:space="preserve">Thuế thu nhập doanh nghiệp </t>
  </si>
  <si>
    <t>Thu từ thu nhập sau thuế</t>
  </si>
  <si>
    <t>Thuế tiêu thụ đặc biệt</t>
  </si>
  <si>
    <t>Thuế tài nguyên</t>
  </si>
  <si>
    <t>Thuế môn bài</t>
  </si>
  <si>
    <t xml:space="preserve">Thuế tiêu thụ đặc biệt </t>
  </si>
  <si>
    <t>Thuế thu nhập doanh nghiệp</t>
  </si>
  <si>
    <t xml:space="preserve">Thu từ khí thiên nhiên </t>
  </si>
  <si>
    <t>Tiền thuê mặt đất mặt nước</t>
  </si>
  <si>
    <t>Thuế giá trị gia tăng</t>
  </si>
  <si>
    <t>TỈNH NINH THUẬN</t>
  </si>
  <si>
    <t>ỦY BAN NHÂN DÂN</t>
  </si>
  <si>
    <t>Chi nộp Ngân sách cấp trên</t>
  </si>
  <si>
    <t>Sở Thông tin và Truyền thông</t>
  </si>
  <si>
    <t>Hội người tù yêu nước</t>
  </si>
  <si>
    <t>Trường Cao đẳng nghề Ninh Thuận</t>
  </si>
  <si>
    <t>Văn phòng Điều phối Chương trình xây dựng nông thôn mới giai đoạn 2016 - 2020 tỉnh Ninh Thuận</t>
  </si>
  <si>
    <t>TỔNG SỐ  (A+B+C+D)</t>
  </si>
  <si>
    <t xml:space="preserve">Chương trình mục tiêu quốc gia phát triển kinh tế - xã hội vùng đồng bào dân tộc thiểu số và miền núi 
</t>
  </si>
  <si>
    <t xml:space="preserve">Chi trả nợ các khoản do chính quyền địa phương vay </t>
  </si>
  <si>
    <t>Chi thường xuyên
 (gồm chương trình MTQG)</t>
  </si>
  <si>
    <t>Văn phòng Hội đồng nhân dân</t>
  </si>
  <si>
    <t>Văn phòng Uỷ ban nhân dân</t>
  </si>
  <si>
    <t>Sở Nông nghiệp và Phát triển nông thôn</t>
  </si>
  <si>
    <t>Sở Tư pháp</t>
  </si>
  <si>
    <t>Sở Công Thương</t>
  </si>
  <si>
    <t>Sở Xây dựng</t>
  </si>
  <si>
    <t>Sở Lao động - Thương binh và Xã hội</t>
  </si>
  <si>
    <t>Sở Văn hoá, Thể thao và Du lịch</t>
  </si>
  <si>
    <t>Thanh tra tỉnh</t>
  </si>
  <si>
    <t>Đài Phát thanh - Truyền hình</t>
  </si>
  <si>
    <t>Liên minh các hợp tác xã</t>
  </si>
  <si>
    <t>Ban quản lý khu công nghiệp</t>
  </si>
  <si>
    <t>Văn phòng Tỉnh uỷ</t>
  </si>
  <si>
    <t>Uỷ ban Mặt trận Tổ quốc tỉnh</t>
  </si>
  <si>
    <t>Tỉnh Đoàn Thanh niên Cộng sản Hồ Chí Minh</t>
  </si>
  <si>
    <t>Hội Liên hiệp phụ nữ tỉnh</t>
  </si>
  <si>
    <t>Hội Nông dân tỉnh</t>
  </si>
  <si>
    <t>Hội Cựu chiến binh tỉnh</t>
  </si>
  <si>
    <t>Liên hiệp các hội khoa học và kỹ thuật</t>
  </si>
  <si>
    <t>Liên hiệp các hội văn học nghệ thuật</t>
  </si>
  <si>
    <t>Hội Nhà báo</t>
  </si>
  <si>
    <t>Hội Luật gia</t>
  </si>
  <si>
    <t>Hội Chữ thập đỏ</t>
  </si>
  <si>
    <t>Hội Kiến trúc sư</t>
  </si>
  <si>
    <t>Hội Người cao tuổi</t>
  </si>
  <si>
    <t>Hội Người mù</t>
  </si>
  <si>
    <t>Hội Nạn nhân chất độc da cam/dioxin</t>
  </si>
  <si>
    <t>Hội Cựu thanh niên xung phong</t>
  </si>
  <si>
    <t>Hội Khuyến học</t>
  </si>
  <si>
    <t>Bộ Công An</t>
  </si>
  <si>
    <t>Bộ Quốc phòng</t>
  </si>
  <si>
    <t>Các cá nhân, đơn vị khác tỉnh Ninh Thuận</t>
  </si>
  <si>
    <t>Các đơn vị có vốn nhà nước nắm giữ 100% vốn điều lệ (không thuộc các cơ quan chủ quản, các Chương Tập đoàn, Tổng công ty)</t>
  </si>
  <si>
    <t>Ban Chỉ huy Phòng, chống thiên tai và tìm kiếm cứu nạn</t>
  </si>
  <si>
    <t>Ban Quản lý dự án Sáng kiến khu vực ngăn chặn và loại trừ sốt rét kháng thuốc Artemisinin tỉnh Ninh Thuận</t>
  </si>
  <si>
    <t>Ban quản lý dự án đầu tư xây dựng các công trình dân dụng và công nghiệp tỉnh Ninh Thuận</t>
  </si>
  <si>
    <t>Báo Ninh Thuận</t>
  </si>
  <si>
    <t>Bảo hiểm Xã hội Tỉnh Ninh Thuận</t>
  </si>
  <si>
    <t>Văn phòng Vườn Quốc gia Núi Chúa</t>
  </si>
  <si>
    <t>Văn phòng Vườn Quốc gia Phước Bình</t>
  </si>
  <si>
    <t>Ban Quản lý dự án đầu tư xây dựng các công trình Giao thông tỉnh Ninh Thuận</t>
  </si>
  <si>
    <t>Ban quản lý dự án đầu tư xây dựng các công trình nông nghiệp và phát triển nông thôn tỉnh Ninh Thuận</t>
  </si>
  <si>
    <t>CHI CHUYỂN NGUỒN SANG CÒN LẠI</t>
  </si>
  <si>
    <t>Sở lao động Thương binh và xã hội</t>
  </si>
  <si>
    <t>Sở Thông tin - truyền thông</t>
  </si>
  <si>
    <t>Ban dân tộc</t>
  </si>
  <si>
    <t>Đài Phát thanh truyền hình</t>
  </si>
  <si>
    <t>Sở Giao thông vận tải</t>
  </si>
  <si>
    <t xml:space="preserve">Sở Y tế </t>
  </si>
  <si>
    <t>Sở Văn hóa Thể thao và Du lịch</t>
  </si>
  <si>
    <t>Ban Dân vận Tỉnh ủy</t>
  </si>
  <si>
    <t>UBMTTQVN tỉnh</t>
  </si>
  <si>
    <t>Tỉnh đoàn Thanh niên</t>
  </si>
  <si>
    <t>Công an tỉnh</t>
  </si>
  <si>
    <t>Bộ chỉ huy Quân sự tỉnh</t>
  </si>
  <si>
    <t>Công ty TNHH MTV Lâm nghiệp Tân Tiến</t>
  </si>
  <si>
    <t>Công ty TNHH MTV Lâm nghiệp Ninh Sơn</t>
  </si>
  <si>
    <t>Chi nhánh Ngân hàng chính sách tỉnh</t>
  </si>
  <si>
    <t>BQL Vườn quốc gia Núi Chúa</t>
  </si>
  <si>
    <t>BQL Vườn quốc gia Phước Bình</t>
  </si>
  <si>
    <t xml:space="preserve">Sở Kế họạch và Đầu tư </t>
  </si>
  <si>
    <t xml:space="preserve">Sở Nội vụ </t>
  </si>
  <si>
    <t xml:space="preserve">Sở Công Thương </t>
  </si>
  <si>
    <t>Liên minh hợp tác xã</t>
  </si>
  <si>
    <t>Chương trình mục tiêu quốc gia PTKT vùng ĐBDTTS và MN</t>
  </si>
  <si>
    <t>Trường Cao đẳng nghề</t>
  </si>
  <si>
    <t>Biểu số 66/CK-NSNN</t>
  </si>
  <si>
    <t>CÂN ĐỐI NGÂN SÁCH ĐỊA PHƯƠNG NĂM 2023</t>
  </si>
  <si>
    <t>QUYẾT TOÁN THU NGÂN SÁCH NHÀ NƯỚC NĂM 2023</t>
  </si>
  <si>
    <t>Thu tiền sử dụng đất</t>
  </si>
  <si>
    <t>QUYẾT TOÁN CHI NGÂN SÁCH ĐỊA PHƯƠNG, CHI NGÂN SÁCH CẤP TỈNH
VÀ CHI NGÂN SÁCH HUYỆN THEO CƠ CẤU CHI NĂM 2023</t>
  </si>
  <si>
    <t>QUYẾT TOÁN CHI NGÂN SÁCH CẤP TỈNH THEO TỪNG LĨNH VỰC NĂM 2023</t>
  </si>
  <si>
    <t>Biểu 52 HĐND</t>
  </si>
  <si>
    <t>Trung tâm Xúc tiến Đầu tư, Thương mại và Du lịch tỉnh Ninh Thuận</t>
  </si>
  <si>
    <t>Quỹ Khám chữa bệnh vì người nghèo</t>
  </si>
  <si>
    <t xml:space="preserve">Ngân hàng nhà nước chi nhánh tỉnh Ninh Thuận </t>
  </si>
  <si>
    <t>Văn phòng Cục thuế tỉnh Ninh Thuận - Cục thuế Tỉnh Ninh Thuận</t>
  </si>
  <si>
    <t>Kinh phí xây dựng đề án du lịch sinh thái, nghỉ dưỡng, giải trí tại Ban quản lý rừng phòng hộ Krông Pha giai đoạn 2021-2030</t>
  </si>
  <si>
    <t xml:space="preserve">Hỗ trợ kinh phí tổ chức Hội nghị tổng kết công tác phối hợp bảo vệ sân bay Phan Rang năm 2023; Văn bản số 2617/TĐ-TM ngày 25/12/2023 của Trung đoàn 937. </t>
  </si>
  <si>
    <t>Hoàn trả kinh phí đã tạm ứng ngân sách tỉnh để hỗ trợ chính sách lao động dôi dư của 02 Công ty TNHH MTV Lâm nghiệp Ninh Sơn và Công ty TNHH MTV Lâm nghiệp Tân Tiến.</t>
  </si>
  <si>
    <t xml:space="preserve">Quỹ đầu tư Phát triển bổ sung vốn điều lệ </t>
  </si>
  <si>
    <t>Ngân hàng Chính sách Xã hội chi nhánh tỉnh Ninh Thuận (Trong đó vốn CTMTQG: 9trđ)</t>
  </si>
  <si>
    <t xml:space="preserve">Ban Xây dựng Năng lực và thực hiện ODA ngành nước </t>
  </si>
  <si>
    <t xml:space="preserve">Phân bổ sau </t>
  </si>
  <si>
    <t>1=2+3+4+7+8+9</t>
  </si>
  <si>
    <t>QUYẾT TOÁN CHI NGÂN SÁCH CẤP TỈNH THEO CHO TỪNG CƠ QUAN, TỔ CHỨC NĂM 2023</t>
  </si>
  <si>
    <t>QUYẾT TOÁN CHI BỔ SUNG TỪ NGÂN SÁCH CẤP TỈNH CHO NGÂN SÁCH HUYỆN NĂM 2023</t>
  </si>
  <si>
    <t>QUYẾT TOÁN CHI CHƯƠNG TRÌNH MỤC TIÊU QUỐC GIA NGÂN SÁCH CẤP TỈNH VÀ NGÂN SÁCH CẤP HUYỆN NĂM 2023</t>
  </si>
  <si>
    <t>Hội Cựu chiến binh</t>
  </si>
  <si>
    <t>Ban QLDA ĐTXD Công trình dân dụng</t>
  </si>
  <si>
    <t xml:space="preserve">      TỈNH NINH THUẬN</t>
  </si>
  <si>
    <t>(Kèm theo Quyết định số      /QĐ-UBND ngày   tháng 01 năm 2025
 của Ủy ban nhân dân tỉnh)</t>
  </si>
  <si>
    <t>(Kèm theo Quyết định số      /QĐ-UBND ngày   tháng 01 năm 2025 của Ủy ban nhân dân tỉnh)</t>
  </si>
</sst>
</file>

<file path=xl/styles.xml><?xml version="1.0" encoding="utf-8"?>
<styleSheet xmlns="http://schemas.openxmlformats.org/spreadsheetml/2006/main" xmlns:mc="http://schemas.openxmlformats.org/markup-compatibility/2006" xmlns:x14ac="http://schemas.microsoft.com/office/spreadsheetml/2009/9/ac" mc:Ignorable="x14ac">
  <numFmts count="163">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 _₫_-;\-* #,##0.00\ _₫_-;_-* &quot;-&quot;??\ _₫_-;_-@_-"/>
    <numFmt numFmtId="165" formatCode="_(* #,##0_);_(* \(#,##0\);_(* &quot;-&quot;??_);_(@_)"/>
    <numFmt numFmtId="166" formatCode="#,##0;[Red]\-#,##0;&quot;&quot;;"/>
    <numFmt numFmtId="167" formatCode="#,##0.0"/>
    <numFmt numFmtId="168" formatCode="_-* #,##0_-;\-* #,##0_-;_-* &quot;-&quot;_-;_-@_-"/>
    <numFmt numFmtId="169" formatCode="_-* #,##0.00_-;\-* #,##0.00_-;_-* &quot;-&quot;??_-;_-@_-"/>
    <numFmt numFmtId="170" formatCode="_ * #,##0_ ;_ * \-#,##0_ ;_ * &quot;-&quot;_ ;_ @_ "/>
    <numFmt numFmtId="171" formatCode="_ * #,##0.00_ ;_ * \-#,##0.00_ ;_ * &quot;-&quot;??_ ;_ @_ "/>
    <numFmt numFmtId="172" formatCode="0.000"/>
    <numFmt numFmtId="173" formatCode="0.0"/>
    <numFmt numFmtId="174" formatCode="_-&quot;$&quot;* #,##0_-;\-&quot;$&quot;* #,##0_-;_-&quot;$&quot;* &quot;-&quot;_-;_-@_-"/>
    <numFmt numFmtId="175" formatCode="_-&quot;$&quot;* #,##0.00_-;\-&quot;$&quot;* #,##0.00_-;_-&quot;$&quot;* &quot;-&quot;??_-;_-@_-"/>
    <numFmt numFmtId="176" formatCode="\$#&quot;,&quot;##0\ ;\(\$#&quot;,&quot;##0\)"/>
    <numFmt numFmtId="177" formatCode="&quot;VND&quot;#,##0_);[Red]\(&quot;VND&quot;#,##0\)"/>
    <numFmt numFmtId="178" formatCode="&quot;\&quot;#,##0;[Red]&quot;\&quot;&quot;\&quot;\-#,##0"/>
    <numFmt numFmtId="179" formatCode="&quot;\&quot;#,##0.00;[Red]&quot;\&quot;&quot;\&quot;&quot;\&quot;&quot;\&quot;&quot;\&quot;&quot;\&quot;\-#,##0.00"/>
    <numFmt numFmtId="180" formatCode="&quot;\&quot;#,##0.00;[Red]&quot;\&quot;\-#,##0.00"/>
    <numFmt numFmtId="181" formatCode="#,##0.00\ "/>
    <numFmt numFmtId="182" formatCode="0\ \ \ \ "/>
    <numFmt numFmtId="183" formatCode="#,##0.00\ \ \ "/>
    <numFmt numFmtId="184" formatCode="#,##0.00\ \ "/>
    <numFmt numFmtId="185" formatCode="_ &quot;\&quot;* #,##0.00_ ;_ &quot;\&quot;* \-#,##0.00_ ;_ &quot;\&quot;* &quot;-&quot;??_ ;_ @_ "/>
    <numFmt numFmtId="186" formatCode="#,##0\ &quot;$&quot;_);[Red]\(#,##0\ &quot;$&quot;\)"/>
    <numFmt numFmtId="187" formatCode="&quot;$&quot;###,0&quot;.&quot;00_);[Red]\(&quot;$&quot;###,0&quot;.&quot;00\)"/>
    <numFmt numFmtId="188" formatCode="0."/>
    <numFmt numFmtId="189" formatCode="_-* #,##0\ &quot;DM&quot;_-;\-* #,##0\ &quot;DM&quot;_-;_-* &quot;-&quot;\ &quot;DM&quot;_-;_-@_-"/>
    <numFmt numFmtId="190" formatCode="_-* #,##0\ _D_M_-;\-* #,##0\ _D_M_-;_-* &quot;-&quot;\ _D_M_-;_-@_-"/>
    <numFmt numFmtId="191" formatCode="_-* #,##0.00\ &quot;DM&quot;_-;\-* #,##0.00\ &quot;DM&quot;_-;_-* &quot;-&quot;??\ &quot;DM&quot;_-;_-@_-"/>
    <numFmt numFmtId="192" formatCode="_-* #,##0.00\ _D_M_-;\-* #,##0.00\ _D_M_-;_-* &quot;-&quot;??\ _D_M_-;_-@_-"/>
    <numFmt numFmtId="193" formatCode="_-&quot;Ј&quot;* #,##0_-;\-&quot;Ј&quot;* #,##0_-;_-&quot;Ј&quot;* &quot;-&quot;_-;_-@_-"/>
    <numFmt numFmtId="194" formatCode="_-&quot;Ј&quot;* #,##0.00_-;\-&quot;Ј&quot;* #,##0.00_-;_-&quot;Ј&quot;* &quot;-&quot;??_-;_-@_-"/>
    <numFmt numFmtId="195" formatCode="_-* #,##0\ _к_._-;\-* #,##0\ _к_._-;_-* &quot;-&quot;\ _к_._-;_-@_-"/>
    <numFmt numFmtId="196" formatCode="_-* #,##0.00\ _к_._-;\-* #,##0.00\ _к_._-;_-* &quot;-&quot;??\ _к_._-;_-@_-"/>
    <numFmt numFmtId="197" formatCode="_-* #,##0\ &quot;р.&quot;_-;\-* #,##0\ &quot;р.&quot;_-;_-* &quot;-&quot;\ &quot;р.&quot;_-;_-@_-"/>
    <numFmt numFmtId="198" formatCode="_-* #,##0\ _р_._-;\-* #,##0\ _р_._-;_-* &quot;-&quot;\ _р_._-;_-@_-"/>
    <numFmt numFmtId="199" formatCode="_-* #,##0.00\ &quot;р.&quot;_-;\-* #,##0.00\ &quot;р.&quot;_-;_-* &quot;-&quot;??\ &quot;р.&quot;_-;_-@_-"/>
    <numFmt numFmtId="200" formatCode="_-* #,##0.00\ _р_._-;\-* #,##0.00\ _р_._-;_-* &quot;-&quot;??\ _р_._-;_-@_-"/>
    <numFmt numFmtId="201" formatCode="_-* #,##0&quot;р.&quot;_-;\-* #,##0&quot;р.&quot;_-;_-* &quot;-&quot;&quot;р.&quot;_-;_-@_-"/>
    <numFmt numFmtId="202" formatCode="_-* #,##0_р_._-;\-* #,##0_р_._-;_-* &quot;-&quot;_р_._-;_-@_-"/>
    <numFmt numFmtId="203" formatCode="_-* #,##0.00&quot;р.&quot;_-;\-* #,##0.00&quot;р.&quot;_-;_-* &quot;-&quot;??&quot;р.&quot;_-;_-@_-"/>
    <numFmt numFmtId="204" formatCode="_-* #,##0.00_р_._-;\-* #,##0.00_р_._-;_-* &quot;-&quot;??_р_._-;_-@_-"/>
    <numFmt numFmtId="205" formatCode="#,##0.00&quot; &quot;;[Red]\-#,##0.00&quot; &quot;"/>
    <numFmt numFmtId="206" formatCode="[White]#,##0&quot; &quot;;[Red]\-#,##0&quot; &quot;"/>
    <numFmt numFmtId="207" formatCode="#,##0\ &quot;Än÷&quot;;[Red]\-#,##0\ &quot;Än÷&quot;"/>
    <numFmt numFmtId="208" formatCode="#,##0.00\ &quot;Än÷&quot;;[Red]\-#,##0.00\ &quot;Än÷&quot;"/>
    <numFmt numFmtId="209" formatCode="\(0.0\)"/>
    <numFmt numFmtId="210" formatCode="#,##0\ &quot;zl&quot;;[Red]\-#,##0\ &quot;zl&quot;"/>
    <numFmt numFmtId="211" formatCode="#,##0.00\ &quot;F&quot;;[Red]\-#,##0.00\ &quot;F&quot;"/>
    <numFmt numFmtId="212" formatCode="mmm"/>
    <numFmt numFmtId="213" formatCode="&quot;R&quot;\ #,##0;&quot;R&quot;\ \-#,##0"/>
    <numFmt numFmtId="214" formatCode="d"/>
    <numFmt numFmtId="215" formatCode="#."/>
    <numFmt numFmtId="216" formatCode="_(* #,##0_);_(* \(#,##0\);_(* \-_);_(@_)"/>
    <numFmt numFmtId="217" formatCode="#,##0.0;[Red]\-#,##0.0"/>
    <numFmt numFmtId="218" formatCode="_(\$* #,##0_);_(\$* \(#,##0\);_(\$* \-_);_(@_)"/>
    <numFmt numFmtId="219" formatCode="_-* #,##0\ &quot;$&quot;_-;\-* #,##0\ &quot;$&quot;_-;_-* &quot;-&quot;\ &quot;$&quot;_-;_-@_-"/>
    <numFmt numFmtId="220" formatCode="_-* #,##0\ &quot;F&quot;_-;\-* #,##0\ &quot;F&quot;_-;_-* &quot;-&quot;\ &quot;F&quot;_-;_-@_-"/>
    <numFmt numFmtId="221" formatCode="_-&quot;ñ&quot;* #,##0_-;\-&quot;ñ&quot;* #,##0_-;_-&quot;ñ&quot;* &quot;-&quot;_-;_-@_-"/>
    <numFmt numFmtId="222" formatCode="_-* #,##0.00_-;\-* #,##0.00_-;_-* \-??_-;_-@_-"/>
    <numFmt numFmtId="223" formatCode="_-* #,##0.00\ _V_N_D_-;\-* #,##0.00\ _V_N_D_-;_-* &quot;-&quot;??\ _V_N_D_-;_-@_-"/>
    <numFmt numFmtId="224" formatCode="_-* #,##0.00\ _F_-;\-* #,##0.00\ _F_-;_-* &quot;-&quot;??\ _F_-;_-@_-"/>
    <numFmt numFmtId="225" formatCode="_(* #,##0.00_);_(* \(#,##0.00\);_(* \-??_);_(@_)"/>
    <numFmt numFmtId="226" formatCode="_ * #,##0.00_-_V_N_Ñ_ ;_ * #,##0.00\-_V_N_Ñ_ ;_ * &quot;-&quot;??_-_V_N_Ñ_ ;_ @_ "/>
    <numFmt numFmtId="227" formatCode="_-* #,##0.00\ _ñ_-;\-* #,##0.00\ _ñ_-;_-* &quot;-&quot;??\ _ñ_-;_-@_-"/>
    <numFmt numFmtId="228" formatCode="_-* #,##0_-;\-* #,##0_-;_-* \-_-;_-@_-"/>
    <numFmt numFmtId="229" formatCode="_(&quot;$&quot;\ * #,##0_);_(&quot;$&quot;\ * \(#,##0\);_(&quot;$&quot;\ * &quot;-&quot;_);_(@_)"/>
    <numFmt numFmtId="230" formatCode="_-* #,##0\ &quot;ñ&quot;_-;\-* #,##0\ &quot;ñ&quot;_-;_-* &quot;-&quot;\ &quot;ñ&quot;_-;_-@_-"/>
    <numFmt numFmtId="231" formatCode="_-* #,##0\ _$_-;\-* #,##0\ _$_-;_-* &quot;-&quot;\ _$_-;_-@_-"/>
    <numFmt numFmtId="232" formatCode="_-* #,##0\ _V_N_D_-;\-* #,##0\ _V_N_D_-;_-* &quot;-&quot;\ _V_N_D_-;_-@_-"/>
    <numFmt numFmtId="233" formatCode="_-* #,##0\ _F_-;\-* #,##0\ _F_-;_-* &quot;-&quot;\ _F_-;_-@_-"/>
    <numFmt numFmtId="234" formatCode="_ * #,##0_-_V_N_Ñ_ ;_ * #,##0\-_V_N_Ñ_ ;_ * &quot;-&quot;_-_V_N_Ñ_ ;_ @_ "/>
    <numFmt numFmtId="235" formatCode="_-* #,##0\ _ñ_-;\-* #,##0\ _ñ_-;_-* &quot;-&quot;\ _ñ_-;_-@_-"/>
    <numFmt numFmtId="236" formatCode="&quot;SFr.&quot;\ #,##0.00;[Red]&quot;SFr.&quot;\ \-#,##0.00"/>
    <numFmt numFmtId="237" formatCode="_ &quot;SFr.&quot;\ * #,##0_ ;_ &quot;SFr.&quot;\ * \-#,##0_ ;_ &quot;SFr.&quot;\ * &quot;-&quot;_ ;_ @_ "/>
    <numFmt numFmtId="238" formatCode="#,##0.0_);\(#,##0.0\)"/>
    <numFmt numFmtId="239" formatCode="_(* #,##0.0000_);_(* \(#,##0.0000\);_(* &quot;-&quot;??_);_(@_)"/>
    <numFmt numFmtId="240" formatCode="0.0%;[Red]\(0.0%\)"/>
    <numFmt numFmtId="241" formatCode="_ * #,##0.00_)&quot;£&quot;_ ;_ * \(#,##0.00\)&quot;£&quot;_ ;_ * &quot;-&quot;??_)&quot;£&quot;_ ;_ @_ "/>
    <numFmt numFmtId="242" formatCode="0.0%;\(0.0%\)"/>
    <numFmt numFmtId="243" formatCode="_-* #,##0.00\ &quot;F&quot;_-;\-* #,##0.00\ &quot;F&quot;_-;_-* &quot;-&quot;??\ &quot;F&quot;_-;_-@_-"/>
    <numFmt numFmtId="244" formatCode="0.000_)"/>
    <numFmt numFmtId="245" formatCode="#,##0;\(#,##0\)"/>
    <numFmt numFmtId="246" formatCode="\t0.00%"/>
    <numFmt numFmtId="247" formatCode="\U\S\$#,##0.00;\(\U\S\$#,##0.00\)"/>
    <numFmt numFmtId="248" formatCode="\t#\ ??/??"/>
    <numFmt numFmtId="249" formatCode="_-[$€]* #,##0.00_-;\-[$€]* #,##0.00_-;_-[$€]* &quot;-&quot;??_-;_-@_-"/>
    <numFmt numFmtId="250" formatCode="#,##0.000_);\(#,##0.000\)"/>
    <numFmt numFmtId="251" formatCode="&quot;\&quot;#,##0;[Red]\-&quot;\&quot;#,##0"/>
    <numFmt numFmtId="252" formatCode="#,##0\ &quot;F&quot;;\-#,##0\ &quot;F&quot;"/>
    <numFmt numFmtId="253" formatCode="#,##0\ &quot;F&quot;;[Red]\-#,##0\ &quot;F&quot;"/>
    <numFmt numFmtId="254" formatCode="_ * #,##0.00_)_$_ ;_ * \(#,##0.00\)_$_ ;_ * &quot;-&quot;??_)_$_ ;_ @_ "/>
    <numFmt numFmtId="255" formatCode="_-* #,##0.00_$_-;_-* #,##0.00_$\-;_-* &quot;-&quot;??_$_-;_-@_-"/>
    <numFmt numFmtId="256" formatCode="&quot;.&quot;###&quot;,&quot;0&quot;.&quot;00_);\(&quot;.&quot;###&quot;,&quot;0&quot;.&quot;00\)"/>
    <numFmt numFmtId="257" formatCode="_-* ###&quot;,&quot;0&quot;.&quot;00\ _$_-;\-* ###&quot;,&quot;0&quot;.&quot;00\ _$_-;_-* &quot;-&quot;??\ _$_-;_-@_-"/>
    <numFmt numFmtId="258" formatCode="\$#,##0\ ;\(\$#,##0\)"/>
    <numFmt numFmtId="259" formatCode="_-[$€-2]* #,##0.00_-;\-[$€-2]* #,##0.00_-;_-[$€-2]* &quot;-&quot;??_-"/>
    <numFmt numFmtId="260" formatCode="0.0000"/>
    <numFmt numFmtId="261" formatCode="_-* #,##0.00\ _ã_ð_í_._-;\-* #,##0.00\ _ã_ð_í_._-;_-* &quot;-&quot;??\ _ã_ð_í_._-;_-@_-"/>
    <numFmt numFmtId="262" formatCode="0.000\ "/>
    <numFmt numFmtId="263" formatCode="#,##0\ &quot;Lt&quot;;[Red]\-#,##0\ &quot;Lt&quot;"/>
    <numFmt numFmtId="264" formatCode="#,##0.00\ &quot;F&quot;;\-#,##0.00\ &quot;F&quot;"/>
    <numFmt numFmtId="265" formatCode="_-* #.##0.00_-;\-* #.##0.00_-;_-* &quot;-&quot;??_-;_-@_-"/>
    <numFmt numFmtId="266" formatCode="_-&quot;$&quot;* ###,0&quot;.&quot;00_-;\-&quot;$&quot;* ###,0&quot;.&quot;00_-;_-&quot;$&quot;* &quot;-&quot;??_-;_-@_-"/>
    <numFmt numFmtId="267" formatCode="#.##00"/>
    <numFmt numFmtId="268" formatCode="_-* #,##0\ &quot;€&quot;_-;\-* #,##0\ &quot;€&quot;_-;_-* &quot;-&quot;\ &quot;€&quot;_-;_-@_-"/>
    <numFmt numFmtId="269" formatCode="_-* #,##0.00\ _?_-;\-* #,##0.00\ _?_-;_-* &quot;-&quot;??\ _?_-;_-@_-"/>
    <numFmt numFmtId="270" formatCode="_-* #,##0.00\ _ñ_-;_-* #,##0.00\ _ñ\-;_-* &quot;-&quot;??\ _ñ_-;_-@_-"/>
    <numFmt numFmtId="271" formatCode="_-* #,##0\ _?_-;\-* #,##0\ _?_-;_-* &quot;-&quot;\ _?_-;_-@_-"/>
    <numFmt numFmtId="272" formatCode="_-* #,##0\ _ñ_-;_-* #,##0\ _ñ\-;_-* &quot;-&quot;\ _ñ_-;_-@_-"/>
    <numFmt numFmtId="273" formatCode="_ &quot;\&quot;* #,##0_ ;_ &quot;\&quot;* \-#,##0_ ;_ &quot;\&quot;* &quot;-&quot;_ ;_ @_ "/>
    <numFmt numFmtId="274" formatCode="&quot;\&quot;#,##0;[Red]&quot;\&quot;\-#,##0"/>
    <numFmt numFmtId="275" formatCode="&quot;£&quot;#,##0.00;\-&quot;£&quot;#,##0.00"/>
    <numFmt numFmtId="276" formatCode="_ &quot;R&quot;\ * #,##0_ ;_ &quot;R&quot;\ * \-#,##0_ ;_ &quot;R&quot;\ * &quot;-&quot;_ ;_ @_ "/>
    <numFmt numFmtId="277" formatCode=";;"/>
    <numFmt numFmtId="278" formatCode="\$#,##0_);\(\$#,##0\)"/>
    <numFmt numFmtId="279" formatCode="0.0%"/>
    <numFmt numFmtId="280" formatCode="&quot;$&quot;#,##0.00"/>
    <numFmt numFmtId="281" formatCode="_-* #,##0.00\ _€_-;\-* #,##0.00\ _€_-;_-* &quot;-&quot;??\ _€_-;_-@_-"/>
    <numFmt numFmtId="282" formatCode="&quot;True&quot;;&quot;True&quot;;&quot;False&quot;"/>
    <numFmt numFmtId="283" formatCode="#\ ###\ ###"/>
    <numFmt numFmtId="284" formatCode="_ &quot;\&quot;* #,##0.00_ ;_ &quot;\&quot;* &quot;\&quot;&quot;\&quot;&quot;\&quot;&quot;\&quot;&quot;\&quot;&quot;\&quot;&quot;\&quot;&quot;\&quot;&quot;\&quot;\-#,##0.00_ ;_ &quot;\&quot;* &quot;-&quot;??_ ;_ @_ "/>
    <numFmt numFmtId="285" formatCode="#\ ###\ ##0.0"/>
    <numFmt numFmtId="286" formatCode="_(\§\g\ #,##0_);_(\§\g\ \(#,##0\);_(\§\g\ &quot;-&quot;??_);_(@_)"/>
    <numFmt numFmtId="287" formatCode="_(\§\g\ #,##0_);_(\§\g\ \(#,##0\);_(\§\g\ &quot;-&quot;_);_(@_)"/>
    <numFmt numFmtId="288" formatCode="#\ ###\ ###\ .00"/>
    <numFmt numFmtId="289" formatCode="\§\g#,##0_);\(\§\g#,##0\)"/>
    <numFmt numFmtId="290" formatCode="_-&quot;VND&quot;* #,##0_-;\-&quot;VND&quot;* #,##0_-;_-&quot;VND&quot;* &quot;-&quot;_-;_-@_-"/>
    <numFmt numFmtId="291" formatCode="_(&quot;Rp&quot;* #,##0.00_);_(&quot;Rp&quot;* \(#,##0.00\);_(&quot;Rp&quot;* &quot;-&quot;??_);_(@_)"/>
    <numFmt numFmtId="292" formatCode="#,##0.00\ &quot;FB&quot;;[Red]\-#,##0.00\ &quot;FB&quot;"/>
    <numFmt numFmtId="293" formatCode="#,##0\ &quot;$&quot;;\-#,##0\ &quot;$&quot;"/>
    <numFmt numFmtId="294" formatCode="&quot;$&quot;#,##0;\-&quot;$&quot;#,##0"/>
    <numFmt numFmtId="295" formatCode="_-* #,##0\ _F_B_-;\-* #,##0\ _F_B_-;_-* &quot;-&quot;\ _F_B_-;_-@_-"/>
    <numFmt numFmtId="296" formatCode="#,##0_);\-#,##0_)"/>
    <numFmt numFmtId="297" formatCode="#,###;\-#,###;&quot;&quot;;_(@_)"/>
    <numFmt numFmtId="298" formatCode="&quot;Fr.&quot;\ #,##0.00;&quot;Fr.&quot;\ \-#,##0.00"/>
    <numFmt numFmtId="299" formatCode="#,##0\ &quot;$&quot;_);\(#,##0\ &quot;$&quot;\)"/>
    <numFmt numFmtId="300" formatCode="_-&quot;£&quot;* #,##0_-;\-&quot;£&quot;* #,##0_-;_-&quot;£&quot;* &quot;-&quot;_-;_-@_-"/>
    <numFmt numFmtId="301" formatCode="#,###"/>
    <numFmt numFmtId="302" formatCode="&quot;\&quot;#,##0.00;\-&quot;\&quot;#,##0.00"/>
    <numFmt numFmtId="303" formatCode="0.00_)"/>
    <numFmt numFmtId="304" formatCode="#,##0.00_);\-#,##0.00_)"/>
    <numFmt numFmtId="305" formatCode="#"/>
    <numFmt numFmtId="306" formatCode="&quot;¡Ì&quot;#,##0;[Red]\-&quot;¡Ì&quot;#,##0"/>
    <numFmt numFmtId="307" formatCode="&quot;£&quot;#,##0;[Red]\-&quot;£&quot;#,##0"/>
    <numFmt numFmtId="308" formatCode="0.00000000000E+00;\?"/>
    <numFmt numFmtId="309" formatCode="0.00000"/>
    <numFmt numFmtId="310" formatCode="_ * #,##0_ ;_ * \-#,##0_ ;_ * &quot;-&quot;??_ ;_ @_ "/>
    <numFmt numFmtId="311" formatCode="_(* #.##0.00_);_(* \(#.##0.00\);_(* &quot;-&quot;??_);_(@_)"/>
    <numFmt numFmtId="312" formatCode="#,##0.00\ \ \ \ "/>
    <numFmt numFmtId="313" formatCode="&quot;$&quot;#,##0;[Red]\-&quot;$&quot;#,##0"/>
    <numFmt numFmtId="314" formatCode="_ * #.##._ ;_ * \-#.##._ ;_ * &quot;-&quot;??_ ;_ @_ⴆ"/>
    <numFmt numFmtId="315" formatCode="_ * #.##._ ;_ * \-#.##._ ;_ * &quot;-&quot;??_ ;_ @_?"/>
    <numFmt numFmtId="316" formatCode="_-* ###,0&quot;.&quot;00_-;\-* ###,0&quot;.&quot;00_-;_-* &quot;-&quot;??_-;_-@_-"/>
    <numFmt numFmtId="317" formatCode="_-* #,##0\ _F_-;\-* #,##0\ _F_-;_-* &quot;-&quot;??\ _F_-;_-@_-"/>
    <numFmt numFmtId="318" formatCode="_-* #,##0\ _₫_-;\-* #,##0\ _₫_-;_-* &quot;-&quot;??\ _₫_-;_-@_-"/>
    <numFmt numFmtId="319" formatCode="#,##0_ ;\-#,##0\ "/>
    <numFmt numFmtId="320" formatCode="#,##0.00_ ;\-#,##0.00\ "/>
  </numFmts>
  <fonts count="254">
    <font>
      <sz val="11"/>
      <color theme="1"/>
      <name val="Calibri"/>
      <family val="2"/>
      <charset val="163"/>
      <scheme val="minor"/>
    </font>
    <font>
      <sz val="11"/>
      <color theme="1"/>
      <name val="Calibri"/>
      <family val="2"/>
      <scheme val="minor"/>
    </font>
    <font>
      <b/>
      <sz val="14"/>
      <color rgb="FF000000"/>
      <name val="Calibri Light"/>
      <family val="1"/>
      <charset val="163"/>
      <scheme val="major"/>
    </font>
    <font>
      <b/>
      <sz val="12"/>
      <name val="Times New Roman"/>
      <family val="1"/>
    </font>
    <font>
      <sz val="12"/>
      <name val="Times New Roman"/>
      <family val="1"/>
    </font>
    <font>
      <sz val="11"/>
      <color theme="1"/>
      <name val="Calibri"/>
      <family val="2"/>
      <charset val="163"/>
      <scheme val="minor"/>
    </font>
    <font>
      <sz val="13"/>
      <name val="Times New Roman"/>
      <family val="1"/>
    </font>
    <font>
      <sz val="11"/>
      <color theme="1"/>
      <name val="Calibri"/>
      <family val="2"/>
      <scheme val="minor"/>
    </font>
    <font>
      <sz val="11"/>
      <color indexed="8"/>
      <name val="Arial"/>
      <family val="2"/>
    </font>
    <font>
      <b/>
      <sz val="9"/>
      <color indexed="81"/>
      <name val="Tahoma"/>
      <family val="2"/>
    </font>
    <font>
      <sz val="9"/>
      <color indexed="81"/>
      <name val="Tahoma"/>
      <family val="2"/>
    </font>
    <font>
      <sz val="10"/>
      <name val="VNI-Times"/>
    </font>
    <font>
      <b/>
      <sz val="14"/>
      <name val="Times New Roman"/>
      <family val="1"/>
    </font>
    <font>
      <sz val="14"/>
      <name val="Times New Roman"/>
      <family val="1"/>
    </font>
    <font>
      <sz val="14"/>
      <color theme="1"/>
      <name val="Times New Roman"/>
      <family val="1"/>
    </font>
    <font>
      <b/>
      <sz val="14"/>
      <color rgb="FF000000"/>
      <name val="Times New Roman"/>
      <family val="1"/>
    </font>
    <font>
      <i/>
      <sz val="14"/>
      <color rgb="FF000000"/>
      <name val="Times New Roman"/>
      <family val="1"/>
    </font>
    <font>
      <b/>
      <sz val="14"/>
      <color theme="1"/>
      <name val="Times New Roman"/>
      <family val="1"/>
    </font>
    <font>
      <sz val="12"/>
      <color indexed="8"/>
      <name val="Times New Roman"/>
      <family val="1"/>
    </font>
    <font>
      <b/>
      <i/>
      <sz val="11"/>
      <name val="Times New Roman"/>
      <family val="1"/>
    </font>
    <font>
      <i/>
      <sz val="14"/>
      <name val="Times New Roman"/>
      <family val="1"/>
    </font>
    <font>
      <b/>
      <i/>
      <sz val="14"/>
      <name val="Times New Roman"/>
      <family val="1"/>
    </font>
    <font>
      <b/>
      <sz val="14"/>
      <color indexed="8"/>
      <name val="Times New Roman"/>
      <family val="1"/>
    </font>
    <font>
      <sz val="14"/>
      <color indexed="8"/>
      <name val="Times New Roman"/>
      <family val="1"/>
    </font>
    <font>
      <i/>
      <sz val="14"/>
      <color theme="1"/>
      <name val="Times New Roman"/>
      <family val="1"/>
    </font>
    <font>
      <b/>
      <i/>
      <sz val="14"/>
      <color theme="1"/>
      <name val="Times New Roman"/>
      <family val="1"/>
    </font>
    <font>
      <sz val="10"/>
      <name val="Arial"/>
      <family val="2"/>
    </font>
    <font>
      <sz val="10"/>
      <name val="Arial"/>
      <family val="2"/>
    </font>
    <font>
      <sz val="12"/>
      <name val=".VnTime"/>
      <family val="2"/>
    </font>
    <font>
      <sz val="12"/>
      <name val="VNtimes new roman"/>
      <family val="2"/>
    </font>
    <font>
      <sz val="10"/>
      <name val="?? ??"/>
      <family val="1"/>
      <charset val="136"/>
    </font>
    <font>
      <sz val="10"/>
      <name val=".VnArial"/>
      <family val="2"/>
    </font>
    <font>
      <sz val="9"/>
      <name val="Arial"/>
      <family val="2"/>
    </font>
    <font>
      <sz val="12"/>
      <name val="Courier"/>
      <family val="3"/>
    </font>
    <font>
      <sz val="12"/>
      <name val="???"/>
      <family val="1"/>
      <charset val="129"/>
    </font>
    <font>
      <sz val="12"/>
      <name val="|??¢¥¢¬¨Ï"/>
      <family val="1"/>
      <charset val="129"/>
    </font>
    <font>
      <sz val="12"/>
      <name val="|??´¸ⓒ"/>
      <family val="1"/>
      <charset val="129"/>
    </font>
    <font>
      <sz val="10"/>
      <name val=".VnTime"/>
      <family val="2"/>
    </font>
    <font>
      <sz val="12"/>
      <name val="VNTime"/>
    </font>
    <font>
      <sz val="12"/>
      <name val="VNI-Times"/>
    </font>
    <font>
      <sz val="11"/>
      <name val="–¾’©"/>
      <family val="1"/>
      <charset val="128"/>
    </font>
    <font>
      <sz val="14"/>
      <name val="VNTime"/>
    </font>
    <font>
      <b/>
      <u/>
      <sz val="14"/>
      <color indexed="8"/>
      <name val=".VnBook-AntiquaH"/>
      <family val="2"/>
    </font>
    <font>
      <sz val="10"/>
      <name val="VnTimes"/>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12"/>
      <name val="¹ÙÅÁÃ¼"/>
      <charset val="129"/>
    </font>
    <font>
      <sz val="8"/>
      <name val="Times New Roman"/>
      <family val="1"/>
    </font>
    <font>
      <sz val="11"/>
      <color indexed="20"/>
      <name val="Calibri"/>
      <family val="2"/>
    </font>
    <font>
      <sz val="12"/>
      <name val="Tms Rmn"/>
    </font>
    <font>
      <sz val="10"/>
      <name val="Times New Roman"/>
      <family val="1"/>
    </font>
    <font>
      <sz val="11"/>
      <name val="µ¸¿ò"/>
      <charset val="129"/>
    </font>
    <font>
      <sz val="10"/>
      <name val="Helv"/>
    </font>
    <font>
      <b/>
      <sz val="11"/>
      <color indexed="52"/>
      <name val="Calibri"/>
      <family val="2"/>
    </font>
    <font>
      <b/>
      <sz val="10"/>
      <name val="Helv"/>
      <family val="2"/>
    </font>
    <font>
      <b/>
      <sz val="9"/>
      <name val="VNI-Times"/>
    </font>
    <font>
      <b/>
      <sz val="11"/>
      <color indexed="9"/>
      <name val="Calibri"/>
      <family val="2"/>
    </font>
    <font>
      <sz val="10"/>
      <name val="VNI-Aptima"/>
    </font>
    <font>
      <b/>
      <sz val="10"/>
      <name val="Arial"/>
      <family val="2"/>
    </font>
    <font>
      <sz val="11"/>
      <name val="Tms Rmn"/>
    </font>
    <font>
      <sz val="11"/>
      <name val="VNI-Times"/>
    </font>
    <font>
      <sz val="12"/>
      <name val="VnArial"/>
    </font>
    <font>
      <sz val="10"/>
      <name val="MS Serif"/>
      <family val="1"/>
    </font>
    <font>
      <sz val="10"/>
      <name val="Courier"/>
      <family val="3"/>
    </font>
    <font>
      <sz val="10"/>
      <color indexed="8"/>
      <name val="Arial"/>
      <family val="2"/>
    </font>
    <font>
      <sz val="12"/>
      <name val="Arial"/>
      <family val="2"/>
    </font>
    <font>
      <sz val="12"/>
      <name val="Helv"/>
      <charset val="204"/>
    </font>
    <font>
      <b/>
      <sz val="10"/>
      <color indexed="8"/>
      <name val="VNI-Times"/>
    </font>
    <font>
      <sz val="10"/>
      <color indexed="16"/>
      <name val="MS Serif"/>
      <family val="1"/>
    </font>
    <font>
      <i/>
      <sz val="11"/>
      <color indexed="23"/>
      <name val="Calibri"/>
      <family val="2"/>
    </font>
    <font>
      <sz val="10"/>
      <name val="TimesNewRomanPS"/>
    </font>
    <font>
      <sz val="8"/>
      <color indexed="24"/>
      <name val="Times New Roman"/>
      <family val="1"/>
    </font>
    <font>
      <i/>
      <sz val="12"/>
      <color indexed="24"/>
      <name val="Times New Roman"/>
      <family val="1"/>
    </font>
    <font>
      <sz val="12"/>
      <color indexed="24"/>
      <name val="Arial"/>
      <family val="2"/>
    </font>
    <font>
      <sz val="12"/>
      <color indexed="24"/>
      <name val="Times New Roman"/>
      <family val="1"/>
    </font>
    <font>
      <sz val="8"/>
      <color indexed="24"/>
      <name val="Arial"/>
      <family val="2"/>
    </font>
    <font>
      <i/>
      <sz val="12"/>
      <color indexed="24"/>
      <name val="Arial"/>
      <family val="2"/>
    </font>
    <font>
      <sz val="11"/>
      <color indexed="17"/>
      <name val="Calibri"/>
      <family val="2"/>
    </font>
    <font>
      <b/>
      <sz val="12"/>
      <name val=".VnBook-AntiquaH"/>
      <family val="2"/>
    </font>
    <font>
      <b/>
      <sz val="12"/>
      <color indexed="9"/>
      <name val="Tms Rmn"/>
    </font>
    <font>
      <b/>
      <sz val="12"/>
      <name val="Helv"/>
      <family val="2"/>
    </font>
    <font>
      <b/>
      <sz val="12"/>
      <name val="Arial"/>
      <family val="2"/>
    </font>
    <font>
      <b/>
      <sz val="12"/>
      <name val="Tahoma"/>
      <family val="2"/>
    </font>
    <font>
      <b/>
      <sz val="18"/>
      <name val="Arial"/>
      <family val="2"/>
    </font>
    <font>
      <b/>
      <sz val="11"/>
      <color indexed="56"/>
      <name val="Calibri"/>
      <family val="2"/>
    </font>
    <font>
      <b/>
      <sz val="1"/>
      <color indexed="8"/>
      <name val="Courier"/>
      <family val="3"/>
    </font>
    <font>
      <b/>
      <sz val="8"/>
      <name val="MS Sans Serif"/>
      <family val="2"/>
    </font>
    <font>
      <b/>
      <sz val="10"/>
      <name val=".VnTime"/>
      <family val="2"/>
    </font>
    <font>
      <b/>
      <sz val="14"/>
      <name val=".VnTimeH"/>
      <family val="2"/>
    </font>
    <font>
      <sz val="10"/>
      <name val="Arial Cyr"/>
      <charset val="204"/>
    </font>
    <font>
      <sz val="10"/>
      <name val="Tahoma"/>
      <family val="2"/>
    </font>
    <font>
      <sz val="11"/>
      <color indexed="62"/>
      <name val="Calibri"/>
      <family val="2"/>
    </font>
    <font>
      <sz val="12"/>
      <name val="VnTime(Ds)"/>
      <family val="1"/>
    </font>
    <font>
      <sz val="10"/>
      <name val="MS Sans Serif"/>
      <family val="2"/>
    </font>
    <font>
      <sz val="11"/>
      <color indexed="52"/>
      <name val="Calibri"/>
      <family val="2"/>
    </font>
    <font>
      <b/>
      <sz val="11"/>
      <name val="Helv"/>
      <family val="2"/>
    </font>
    <font>
      <sz val="10"/>
      <name val=".VnAvant"/>
      <family val="2"/>
    </font>
    <font>
      <sz val="11"/>
      <color indexed="60"/>
      <name val="Calibri"/>
      <family val="2"/>
    </font>
    <font>
      <sz val="7"/>
      <name val="Small Fonts"/>
      <family val="2"/>
    </font>
    <font>
      <b/>
      <sz val="12"/>
      <name val="VN-NTime"/>
      <family val="2"/>
    </font>
    <font>
      <sz val="10"/>
      <name val="VNtimes new roman"/>
      <family val="2"/>
    </font>
    <font>
      <sz val="12"/>
      <name val="바탕체"/>
      <family val="3"/>
      <charset val="129"/>
    </font>
    <font>
      <sz val="10"/>
      <color indexed="8"/>
      <name val="MS Sans Serif"/>
      <family val="2"/>
    </font>
    <font>
      <sz val="11"/>
      <name val="UVnTime"/>
      <family val="2"/>
    </font>
    <font>
      <sz val="14"/>
      <name val="System"/>
      <family val="2"/>
    </font>
    <font>
      <b/>
      <sz val="11"/>
      <name val="Arial"/>
      <family val="2"/>
    </font>
    <font>
      <sz val="13"/>
      <name val=".VnTime"/>
      <family val="2"/>
    </font>
    <font>
      <b/>
      <sz val="11"/>
      <color indexed="63"/>
      <name val="Calibri"/>
      <family val="2"/>
    </font>
    <font>
      <sz val="10"/>
      <name val="Tms Rmn"/>
      <family val="1"/>
    </font>
    <font>
      <b/>
      <sz val="10"/>
      <name val="MS Sans Serif"/>
      <family val="2"/>
    </font>
    <font>
      <sz val="8"/>
      <name val="Wingdings"/>
      <charset val="2"/>
    </font>
    <font>
      <b/>
      <sz val="18"/>
      <color indexed="8"/>
      <name val="Cambria"/>
      <family val="1"/>
    </font>
    <font>
      <sz val="8"/>
      <name val="MS Sans Serif"/>
      <family val="2"/>
    </font>
    <font>
      <sz val="12"/>
      <name val="Helv"/>
    </font>
    <font>
      <b/>
      <i/>
      <sz val="9"/>
      <color indexed="8"/>
      <name val="Arial"/>
      <family val="2"/>
    </font>
    <font>
      <b/>
      <sz val="10"/>
      <color indexed="8"/>
      <name val="Arial"/>
      <family val="2"/>
    </font>
    <font>
      <b/>
      <sz val="12"/>
      <color indexed="8"/>
      <name val="Times New Roman"/>
      <family val="1"/>
    </font>
    <font>
      <b/>
      <sz val="10"/>
      <color indexed="8"/>
      <name val="Times New Roman"/>
      <family val="1"/>
    </font>
    <font>
      <b/>
      <sz val="10"/>
      <name val="Tahoma"/>
      <family val="2"/>
    </font>
    <font>
      <b/>
      <sz val="8"/>
      <color indexed="8"/>
      <name val="Helv"/>
      <family val="2"/>
    </font>
    <font>
      <b/>
      <sz val="12"/>
      <name val="VNI-Cooper"/>
    </font>
    <font>
      <sz val="10"/>
      <name val="VNI-Univer"/>
    </font>
    <font>
      <sz val="12"/>
      <name val="VNTime"/>
      <family val="2"/>
    </font>
    <font>
      <sz val="14"/>
      <name val=".Vn3DH"/>
      <family val="2"/>
    </font>
    <font>
      <b/>
      <sz val="18"/>
      <color indexed="56"/>
      <name val="Cambria"/>
      <family val="2"/>
    </font>
    <font>
      <sz val="8"/>
      <name val="VNI-Helve"/>
    </font>
    <font>
      <sz val="10"/>
      <name val="VNI-Helve-Condense"/>
    </font>
    <font>
      <sz val="14"/>
      <name val="VnTime"/>
      <family val="2"/>
    </font>
    <font>
      <b/>
      <sz val="8"/>
      <name val="VN Helvetica"/>
      <family val="2"/>
    </font>
    <font>
      <b/>
      <sz val="12"/>
      <name val=".VnTime"/>
      <family val="2"/>
    </font>
    <font>
      <b/>
      <sz val="10"/>
      <name val="VN AvantGBook"/>
      <family val="2"/>
    </font>
    <font>
      <b/>
      <sz val="16"/>
      <name val=".VnTime"/>
      <family val="2"/>
    </font>
    <font>
      <sz val="9"/>
      <name val=".VnTime"/>
      <family val="2"/>
    </font>
    <font>
      <sz val="11"/>
      <color indexed="10"/>
      <name val="Calibri"/>
      <family val="2"/>
    </font>
    <font>
      <sz val="14"/>
      <name val=".VnArial"/>
      <family val="2"/>
    </font>
    <font>
      <sz val="16"/>
      <name val="AngsanaUPC"/>
      <family val="3"/>
    </font>
    <font>
      <sz val="22"/>
      <name val="ＭＳ 明朝"/>
      <family val="1"/>
      <charset val="128"/>
    </font>
    <font>
      <sz val="14"/>
      <name val="뼻뮝"/>
      <family val="3"/>
      <charset val="129"/>
    </font>
    <font>
      <sz val="12"/>
      <color indexed="8"/>
      <name val="바탕체"/>
      <family val="1"/>
      <charset val="129"/>
    </font>
    <font>
      <sz val="12"/>
      <name val="뼻뮝"/>
      <family val="1"/>
      <charset val="129"/>
    </font>
    <font>
      <sz val="12"/>
      <name val="바탕체"/>
      <family val="1"/>
      <charset val="129"/>
    </font>
    <font>
      <sz val="10"/>
      <name val="Helv"/>
      <family val="2"/>
    </font>
    <font>
      <sz val="12"/>
      <name val="바탕체"/>
      <family val="1"/>
    </font>
    <font>
      <sz val="10"/>
      <name val=" "/>
      <family val="1"/>
      <charset val="136"/>
    </font>
    <font>
      <sz val="12"/>
      <name val=".VnArial Narrow"/>
      <family val="2"/>
    </font>
    <font>
      <sz val="10"/>
      <name val="Arial"/>
      <family val="2"/>
      <charset val="163"/>
    </font>
    <font>
      <sz val="11"/>
      <color indexed="8"/>
      <name val="Calibri"/>
      <family val="2"/>
      <charset val="163"/>
    </font>
    <font>
      <sz val="14"/>
      <name val=".VnTime"/>
      <family val="2"/>
    </font>
    <font>
      <sz val="12"/>
      <color indexed="8"/>
      <name val="Times New Roman"/>
      <family val="2"/>
    </font>
    <font>
      <sz val="12"/>
      <color indexed="12"/>
      <name val="Times New Roman"/>
      <family val="2"/>
      <charset val="163"/>
    </font>
    <font>
      <sz val="11"/>
      <color indexed="12"/>
      <name val="Calibri"/>
      <family val="2"/>
      <charset val="163"/>
    </font>
    <font>
      <sz val="12"/>
      <name val="돋움체"/>
      <family val="3"/>
      <charset val="129"/>
    </font>
    <font>
      <sz val="12"/>
      <name val="????"/>
      <family val="1"/>
      <charset val="136"/>
    </font>
    <font>
      <sz val="11"/>
      <name val="돋움"/>
      <charset val="129"/>
    </font>
    <font>
      <sz val="11"/>
      <color indexed="8"/>
      <name val="Helvetica Neue"/>
    </font>
    <font>
      <sz val="10"/>
      <name val="명조"/>
      <family val="3"/>
      <charset val="129"/>
    </font>
    <font>
      <sz val="12"/>
      <color indexed="8"/>
      <name val="Times New Roman"/>
      <family val="2"/>
      <charset val="163"/>
    </font>
    <font>
      <sz val="11"/>
      <color indexed="8"/>
      <name val="Arial"/>
      <family val="2"/>
      <charset val="163"/>
    </font>
    <font>
      <sz val="11"/>
      <color indexed="8"/>
      <name val="Calibri"/>
      <family val="2"/>
      <charset val="1"/>
    </font>
    <font>
      <sz val="10"/>
      <name val="Times New Roman"/>
      <family val="1"/>
      <charset val="163"/>
    </font>
    <font>
      <sz val="11"/>
      <color theme="1"/>
      <name val="Calibri"/>
      <family val="2"/>
      <charset val="163"/>
    </font>
    <font>
      <sz val="12"/>
      <color theme="1"/>
      <name val="Times New Roman"/>
      <family val="2"/>
      <charset val="163"/>
    </font>
    <font>
      <sz val="14"/>
      <name val="Times New Roman"/>
      <family val="1"/>
      <charset val="163"/>
    </font>
    <font>
      <sz val="11"/>
      <color theme="1"/>
      <name val="Calibri"/>
      <family val="2"/>
    </font>
    <font>
      <sz val="11"/>
      <color theme="1"/>
      <name val="Times New Roman"/>
      <family val="2"/>
      <charset val="163"/>
    </font>
    <font>
      <sz val="12"/>
      <name val=".VnArial"/>
      <family val="2"/>
    </font>
    <font>
      <sz val="10"/>
      <name val="??"/>
      <family val="3"/>
      <charset val="129"/>
    </font>
    <font>
      <sz val="10"/>
      <name val="AngsanaUPC"/>
      <family val="1"/>
    </font>
    <font>
      <sz val="11"/>
      <name val="VNI-Aptima"/>
    </font>
    <font>
      <sz val="10"/>
      <color indexed="8"/>
      <name val="Arial"/>
      <family val="2"/>
      <charset val="163"/>
    </font>
    <font>
      <sz val="12"/>
      <name val="???"/>
    </font>
    <font>
      <sz val="11"/>
      <name val="‚l‚r ‚oƒSƒVƒbƒN"/>
      <family val="3"/>
      <charset val="128"/>
    </font>
    <font>
      <sz val="11"/>
      <name val=".VnTime"/>
      <family val="2"/>
    </font>
    <font>
      <b/>
      <u/>
      <sz val="10"/>
      <name val="VNI-Times"/>
    </font>
    <font>
      <b/>
      <sz val="10"/>
      <name val=".VnArial"/>
      <family val="2"/>
    </font>
    <font>
      <sz val="12"/>
      <color indexed="10"/>
      <name val=".VnArial Narrow"/>
      <family val="2"/>
    </font>
    <font>
      <sz val="8"/>
      <name val="Times New Roman"/>
      <family val="1"/>
      <charset val="163"/>
    </font>
    <font>
      <b/>
      <sz val="12"/>
      <color indexed="63"/>
      <name val="VNI-Times"/>
    </font>
    <font>
      <sz val="10"/>
      <name val="±¼¸²A¼"/>
      <family val="3"/>
      <charset val="129"/>
    </font>
    <font>
      <b/>
      <sz val="10"/>
      <name val="Helv"/>
    </font>
    <font>
      <sz val="11"/>
      <name val="VNtimes new roman"/>
      <family val="2"/>
    </font>
    <font>
      <sz val="11"/>
      <color indexed="8"/>
      <name val="Times New Roman"/>
      <family val="2"/>
      <charset val="163"/>
    </font>
    <font>
      <sz val="14"/>
      <color indexed="8"/>
      <name val="Times New Roman"/>
      <family val="2"/>
    </font>
    <font>
      <sz val="10"/>
      <color indexed="8"/>
      <name val="Times New Roman"/>
      <family val="2"/>
      <charset val="163"/>
    </font>
    <font>
      <sz val="14"/>
      <color indexed="8"/>
      <name val="Times New Roman"/>
      <family val="2"/>
      <charset val="163"/>
    </font>
    <font>
      <sz val="12"/>
      <name val="VNI-Aptima"/>
    </font>
    <font>
      <b/>
      <sz val="12"/>
      <name val="VNTime"/>
      <family val="2"/>
    </font>
    <font>
      <b/>
      <sz val="12"/>
      <name val="VNTimeH"/>
      <family val="2"/>
    </font>
    <font>
      <sz val="10"/>
      <name val="Arial CE"/>
      <charset val="238"/>
    </font>
    <font>
      <sz val="10"/>
      <color indexed="8"/>
      <name val="Arial"/>
      <family val="2"/>
      <charset val="1"/>
    </font>
    <font>
      <b/>
      <sz val="11"/>
      <name val="Times New Roman"/>
      <family val="1"/>
    </font>
    <font>
      <sz val="10"/>
      <name val=".VnArialH"/>
      <family val="2"/>
    </font>
    <font>
      <b/>
      <sz val="12"/>
      <name val="Helv"/>
    </font>
    <font>
      <b/>
      <sz val="15"/>
      <color indexed="56"/>
      <name val="Calibri"/>
      <family val="2"/>
    </font>
    <font>
      <b/>
      <sz val="13"/>
      <color indexed="56"/>
      <name val="Calibri"/>
      <family val="2"/>
    </font>
    <font>
      <sz val="12"/>
      <name val="±¼¸²Ã¼"/>
      <family val="3"/>
      <charset val="129"/>
    </font>
    <font>
      <u/>
      <sz val="10"/>
      <color indexed="12"/>
      <name val=".VnTime"/>
      <family val="2"/>
    </font>
    <font>
      <u/>
      <sz val="12"/>
      <color indexed="12"/>
      <name val=".VnTime"/>
      <family val="2"/>
    </font>
    <font>
      <u/>
      <sz val="12"/>
      <color indexed="12"/>
      <name val="Arial"/>
      <family val="2"/>
    </font>
    <font>
      <sz val="8"/>
      <name val="VNarial"/>
      <family val="2"/>
    </font>
    <font>
      <b/>
      <sz val="11"/>
      <name val="Helv"/>
    </font>
    <font>
      <b/>
      <sz val="12"/>
      <name val="VN-NTime"/>
    </font>
    <font>
      <b/>
      <i/>
      <sz val="16"/>
      <name val="Helv"/>
    </font>
    <font>
      <b/>
      <sz val="11"/>
      <name val="Arial"/>
      <family val="2"/>
      <charset val="163"/>
    </font>
    <font>
      <sz val="14"/>
      <name val=".VnArial Narrow"/>
      <family val="2"/>
    </font>
    <font>
      <sz val="13"/>
      <color indexed="8"/>
      <name val="Times New Roman"/>
      <family val="2"/>
    </font>
    <font>
      <sz val="8"/>
      <name val="Helv"/>
    </font>
    <font>
      <b/>
      <sz val="12"/>
      <color indexed="8"/>
      <name val="Arial"/>
      <family val="2"/>
      <charset val="163"/>
    </font>
    <font>
      <b/>
      <sz val="12"/>
      <color indexed="8"/>
      <name val="Arial"/>
      <family val="2"/>
    </font>
    <font>
      <b/>
      <i/>
      <sz val="12"/>
      <color indexed="8"/>
      <name val="Arial"/>
      <family val="2"/>
      <charset val="163"/>
    </font>
    <font>
      <b/>
      <i/>
      <sz val="12"/>
      <color indexed="8"/>
      <name val="Arial"/>
      <family val="2"/>
    </font>
    <font>
      <sz val="12"/>
      <color indexed="8"/>
      <name val="Arial"/>
      <family val="2"/>
      <charset val="163"/>
    </font>
    <font>
      <sz val="12"/>
      <color indexed="8"/>
      <name val="Arial"/>
      <family val="2"/>
    </font>
    <font>
      <i/>
      <sz val="12"/>
      <color indexed="8"/>
      <name val="Arial"/>
      <family val="2"/>
      <charset val="163"/>
    </font>
    <font>
      <i/>
      <sz val="12"/>
      <color indexed="8"/>
      <name val="Arial"/>
      <family val="2"/>
    </font>
    <font>
      <sz val="19"/>
      <color indexed="48"/>
      <name val="Arial"/>
      <family val="2"/>
      <charset val="163"/>
    </font>
    <font>
      <sz val="19"/>
      <color indexed="48"/>
      <name val="Arial"/>
      <family val="2"/>
    </font>
    <font>
      <sz val="12"/>
      <color indexed="14"/>
      <name val="Arial"/>
      <family val="2"/>
      <charset val="163"/>
    </font>
    <font>
      <sz val="12"/>
      <color indexed="14"/>
      <name val="Arial"/>
      <family val="2"/>
    </font>
    <font>
      <sz val="11"/>
      <name val="3C_Times_T"/>
    </font>
    <font>
      <sz val="8"/>
      <name val="Tms Rmn"/>
    </font>
    <font>
      <b/>
      <sz val="10.5"/>
      <name val=".VnAvantH"/>
      <family val="2"/>
    </font>
    <font>
      <sz val="10"/>
      <name val="VNbook-Antiqua"/>
    </font>
    <font>
      <sz val="11"/>
      <color indexed="32"/>
      <name val="VNI-Times"/>
    </font>
    <font>
      <b/>
      <sz val="8"/>
      <color indexed="8"/>
      <name val="Helv"/>
    </font>
    <font>
      <sz val="10"/>
      <name val="Symbol"/>
      <family val="1"/>
      <charset val="2"/>
    </font>
    <font>
      <sz val="13"/>
      <name val=".VnArial"/>
      <family val="2"/>
    </font>
    <font>
      <b/>
      <sz val="10"/>
      <name val="VNI-Univer"/>
    </font>
    <font>
      <sz val="10"/>
      <name val=".VnBook-Antiqua"/>
      <family val="2"/>
    </font>
    <font>
      <b/>
      <u val="double"/>
      <sz val="12"/>
      <color indexed="12"/>
      <name val=".VnBahamasB"/>
      <family val="2"/>
    </font>
    <font>
      <b/>
      <i/>
      <u/>
      <sz val="12"/>
      <name val=".VnTimeH"/>
      <family val="2"/>
    </font>
    <font>
      <sz val="9.5"/>
      <name val=".VnBlackH"/>
      <family val="2"/>
    </font>
    <font>
      <b/>
      <sz val="10"/>
      <name val=".VnBahamasBH"/>
      <family val="2"/>
    </font>
    <font>
      <b/>
      <sz val="11"/>
      <name val=".VnArialH"/>
      <family val="2"/>
    </font>
    <font>
      <b/>
      <sz val="10"/>
      <name val=".VnArialH"/>
      <family val="2"/>
    </font>
    <font>
      <b/>
      <sz val="11"/>
      <color indexed="8"/>
      <name val="Calibri"/>
      <family val="2"/>
    </font>
    <font>
      <sz val="10"/>
      <name val=".VnArial Narrow"/>
      <family val="2"/>
    </font>
    <font>
      <b/>
      <sz val="12"/>
      <name val="VNI-Times"/>
    </font>
    <font>
      <sz val="11"/>
      <name val=".VnAvant"/>
      <family val="2"/>
    </font>
    <font>
      <b/>
      <sz val="13"/>
      <color indexed="8"/>
      <name val=".VnTimeH"/>
      <family val="2"/>
    </font>
    <font>
      <b/>
      <sz val="8"/>
      <name val="VN Helvetica"/>
    </font>
    <font>
      <b/>
      <sz val="10"/>
      <name val="VN AvantGBook"/>
    </font>
    <font>
      <sz val="10"/>
      <name val="Geneva"/>
      <family val="2"/>
    </font>
    <font>
      <sz val="10"/>
      <name val="돋움체"/>
      <family val="3"/>
      <charset val="129"/>
    </font>
    <font>
      <sz val="14"/>
      <color theme="1"/>
      <name val="Times New Roman"/>
      <family val="2"/>
      <charset val="163"/>
    </font>
    <font>
      <b/>
      <i/>
      <sz val="14"/>
      <color indexed="8"/>
      <name val="Times New Roman"/>
      <family val="1"/>
    </font>
    <font>
      <i/>
      <sz val="14"/>
      <color indexed="8"/>
      <name val="Times New Roman"/>
      <family val="1"/>
    </font>
  </fonts>
  <fills count="57">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2"/>
        <bgColor indexed="64"/>
      </patternFill>
    </fill>
    <fill>
      <patternFill patternType="solid">
        <fgColor indexed="55"/>
      </patternFill>
    </fill>
    <fill>
      <patternFill patternType="lightUp">
        <fgColor indexed="9"/>
        <bgColor indexed="27"/>
      </patternFill>
    </fill>
    <fill>
      <patternFill patternType="lightUp">
        <fgColor indexed="9"/>
        <bgColor indexed="26"/>
      </patternFill>
    </fill>
    <fill>
      <patternFill patternType="solid">
        <fgColor indexed="9"/>
        <bgColor indexed="64"/>
      </patternFill>
    </fill>
    <fill>
      <patternFill patternType="solid">
        <fgColor indexed="65"/>
        <bgColor indexed="64"/>
      </patternFill>
    </fill>
    <fill>
      <patternFill patternType="solid">
        <fgColor indexed="26"/>
        <bgColor indexed="64"/>
      </patternFill>
    </fill>
    <fill>
      <patternFill patternType="solid">
        <fgColor indexed="40"/>
        <bgColor indexed="64"/>
      </patternFill>
    </fill>
    <fill>
      <patternFill patternType="solid">
        <fgColor indexed="15"/>
      </patternFill>
    </fill>
    <fill>
      <patternFill patternType="solid">
        <fgColor indexed="12"/>
      </patternFill>
    </fill>
    <fill>
      <patternFill patternType="solid">
        <fgColor indexed="43"/>
      </patternFill>
    </fill>
    <fill>
      <patternFill patternType="solid">
        <fgColor indexed="26"/>
      </patternFill>
    </fill>
    <fill>
      <patternFill patternType="darkVertical"/>
    </fill>
    <fill>
      <patternFill patternType="solid">
        <fgColor indexed="35"/>
        <bgColor indexed="64"/>
      </patternFill>
    </fill>
    <fill>
      <patternFill patternType="gray125">
        <fgColor indexed="15"/>
      </patternFill>
    </fill>
    <fill>
      <patternFill patternType="solid">
        <fgColor indexed="26"/>
        <bgColor indexed="9"/>
      </patternFill>
    </fill>
    <fill>
      <patternFill patternType="solid">
        <fgColor indexed="9"/>
        <bgColor indexed="10"/>
      </patternFill>
    </fill>
    <fill>
      <patternFill patternType="solid">
        <fgColor indexed="13"/>
        <bgColor indexed="64"/>
      </patternFill>
    </fill>
    <fill>
      <patternFill patternType="solid">
        <fgColor indexed="51"/>
        <bgColor indexed="64"/>
      </patternFill>
    </fill>
    <fill>
      <patternFill patternType="solid">
        <fgColor theme="0"/>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gray125">
        <fgColor indexed="35"/>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top/>
      <bottom style="thin">
        <color indexed="64"/>
      </bottom>
      <diagonal/>
    </border>
    <border>
      <left style="thin">
        <color indexed="64"/>
      </left>
      <right style="thin">
        <color indexed="64"/>
      </right>
      <top style="double">
        <color indexed="64"/>
      </top>
      <bottom style="hair">
        <color indexed="64"/>
      </bottom>
      <diagonal/>
    </border>
    <border>
      <left/>
      <right style="medium">
        <color indexed="0"/>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bottom style="medium">
        <color indexed="30"/>
      </bottom>
      <diagonal/>
    </border>
    <border>
      <left/>
      <right/>
      <top/>
      <bottom style="medium">
        <color indexed="64"/>
      </bottom>
      <diagonal/>
    </border>
    <border>
      <left style="thin">
        <color indexed="64"/>
      </left>
      <right style="thin">
        <color indexed="64"/>
      </right>
      <top/>
      <bottom style="dotted">
        <color indexed="64"/>
      </bottom>
      <diagonal/>
    </border>
    <border>
      <left style="thin">
        <color indexed="64"/>
      </left>
      <right style="thin">
        <color indexed="64"/>
      </right>
      <top/>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style="double">
        <color indexed="64"/>
      </top>
      <bottom/>
      <diagonal/>
    </border>
    <border>
      <left style="thin">
        <color indexed="64"/>
      </left>
      <right style="thin">
        <color indexed="64"/>
      </right>
      <top style="thin">
        <color indexed="64"/>
      </top>
      <bottom/>
      <diagonal/>
    </border>
    <border>
      <left/>
      <right/>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double">
        <color indexed="64"/>
      </right>
      <top/>
      <bottom/>
      <diagonal/>
    </border>
    <border>
      <left/>
      <right/>
      <top/>
      <bottom style="thick">
        <color indexed="62"/>
      </bottom>
      <diagonal/>
    </border>
    <border>
      <left/>
      <right/>
      <top/>
      <bottom style="thick">
        <color indexed="22"/>
      </bottom>
      <diagonal/>
    </border>
    <border>
      <left style="thin">
        <color indexed="64"/>
      </left>
      <right style="thin">
        <color indexed="64"/>
      </right>
      <top style="thin">
        <color indexed="8"/>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64"/>
      </left>
      <right style="medium">
        <color indexed="64"/>
      </right>
      <top style="medium">
        <color indexed="64"/>
      </top>
      <bottom style="thin">
        <color indexed="64"/>
      </bottom>
      <diagonal/>
    </border>
    <border>
      <left style="double">
        <color indexed="64"/>
      </left>
      <right style="thin">
        <color indexed="64"/>
      </right>
      <top style="double">
        <color indexed="64"/>
      </top>
      <bottom/>
      <diagonal/>
    </border>
    <border>
      <left style="double">
        <color indexed="64"/>
      </left>
      <right style="thin">
        <color indexed="64"/>
      </right>
      <top style="hair">
        <color indexed="64"/>
      </top>
      <bottom style="double">
        <color indexed="64"/>
      </bottom>
      <diagonal/>
    </border>
    <border>
      <left/>
      <right/>
      <top style="thin">
        <color indexed="62"/>
      </top>
      <bottom style="double">
        <color indexed="62"/>
      </bottom>
      <diagonal/>
    </border>
    <border>
      <left style="medium">
        <color indexed="9"/>
      </left>
      <right style="medium">
        <color indexed="9"/>
      </right>
      <top style="medium">
        <color indexed="9"/>
      </top>
      <bottom style="medium">
        <color indexed="9"/>
      </bottom>
      <diagonal/>
    </border>
    <border>
      <left style="hair">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s>
  <cellStyleXfs count="7587">
    <xf numFmtId="0" fontId="0" fillId="0" borderId="0"/>
    <xf numFmtId="164" fontId="5" fillId="0" borderId="0" applyFont="0" applyFill="0" applyBorder="0" applyAlignment="0" applyProtection="0"/>
    <xf numFmtId="9" fontId="5" fillId="0" borderId="0" applyFont="0" applyFill="0" applyBorder="0" applyAlignment="0" applyProtection="0"/>
    <xf numFmtId="0" fontId="6" fillId="0" borderId="0"/>
    <xf numFmtId="0" fontId="7" fillId="0" borderId="0"/>
    <xf numFmtId="43" fontId="8" fillId="0" borderId="0" applyFont="0" applyFill="0" applyBorder="0" applyAlignment="0" applyProtection="0"/>
    <xf numFmtId="0" fontId="11" fillId="0" borderId="0"/>
    <xf numFmtId="43" fontId="1" fillId="0" borderId="0" applyFont="0" applyFill="0" applyBorder="0" applyAlignment="0" applyProtection="0"/>
    <xf numFmtId="0" fontId="26" fillId="0" borderId="0"/>
    <xf numFmtId="221" fontId="39" fillId="0" borderId="0" applyFont="0" applyFill="0" applyBorder="0" applyAlignment="0" applyProtection="0"/>
    <xf numFmtId="0" fontId="28" fillId="0" borderId="0" applyNumberFormat="0" applyFill="0" applyBorder="0" applyAlignment="0" applyProtection="0"/>
    <xf numFmtId="3" fontId="158" fillId="0" borderId="1"/>
    <xf numFmtId="165" fontId="29" fillId="0" borderId="7" applyFont="0" applyBorder="0"/>
    <xf numFmtId="179" fontId="27" fillId="0" borderId="0" applyFont="0" applyFill="0" applyBorder="0" applyAlignment="0" applyProtection="0"/>
    <xf numFmtId="0" fontId="30" fillId="0" borderId="0" applyFont="0" applyFill="0" applyBorder="0" applyAlignment="0" applyProtection="0"/>
    <xf numFmtId="178" fontId="27" fillId="0" borderId="0" applyFont="0" applyFill="0" applyBorder="0" applyAlignment="0" applyProtection="0"/>
    <xf numFmtId="257" fontId="28" fillId="0" borderId="0" applyFont="0" applyFill="0" applyBorder="0" applyAlignment="0" applyProtection="0"/>
    <xf numFmtId="256" fontId="28"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68" fontId="159" fillId="0" borderId="0" applyFont="0" applyFill="0" applyBorder="0" applyAlignment="0" applyProtection="0"/>
    <xf numFmtId="169" fontId="159" fillId="0" borderId="0" applyFont="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152"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6" fontId="33" fillId="0" borderId="0" applyFont="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152"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217" fontId="27" fillId="0" borderId="0" applyFill="0" applyBorder="0" applyAlignment="0" applyProtection="0"/>
    <xf numFmtId="0" fontId="35" fillId="0" borderId="0"/>
    <xf numFmtId="0" fontId="36" fillId="0" borderId="0"/>
    <xf numFmtId="0" fontId="27" fillId="0" borderId="0" applyNumberFormat="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152"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0" fontId="27" fillId="0" borderId="0" applyNumberFormat="0" applyFill="0" applyBorder="0" applyAlignment="0" applyProtection="0"/>
    <xf numFmtId="219" fontId="11"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52" fillId="0" borderId="0"/>
    <xf numFmtId="0" fontId="27" fillId="0" borderId="0"/>
    <xf numFmtId="0" fontId="27" fillId="0" borderId="0"/>
    <xf numFmtId="0" fontId="27" fillId="0" borderId="0"/>
    <xf numFmtId="0" fontId="38" fillId="0" borderId="8"/>
    <xf numFmtId="220" fontId="39" fillId="0" borderId="0" applyFont="0" applyFill="0" applyBorder="0" applyAlignment="0" applyProtection="0"/>
    <xf numFmtId="219" fontId="11" fillId="0" borderId="0" applyFont="0" applyFill="0" applyBorder="0" applyAlignment="0" applyProtection="0"/>
    <xf numFmtId="220" fontId="39" fillId="0" borderId="0" applyFont="0" applyFill="0" applyBorder="0" applyAlignment="0" applyProtection="0"/>
    <xf numFmtId="220" fontId="39" fillId="0" borderId="0" applyFont="0" applyFill="0" applyBorder="0" applyAlignment="0" applyProtection="0"/>
    <xf numFmtId="220" fontId="39" fillId="0" borderId="0" applyFont="0" applyFill="0" applyBorder="0" applyAlignment="0" applyProtection="0"/>
    <xf numFmtId="220" fontId="39"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5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52" fillId="0" borderId="0"/>
    <xf numFmtId="0" fontId="27" fillId="0" borderId="0"/>
    <xf numFmtId="0" fontId="27" fillId="0" borderId="0"/>
    <xf numFmtId="0" fontId="27"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219" fontId="11" fillId="0" borderId="0" applyFon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42" fontId="11" fillId="0" borderId="0" applyFont="0" applyFill="0" applyBorder="0" applyAlignment="0" applyProtection="0"/>
    <xf numFmtId="0" fontId="37" fillId="0" borderId="0" applyNumberFormat="0" applyFill="0" applyBorder="0" applyAlignment="0" applyProtection="0"/>
    <xf numFmtId="219" fontId="11"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52" fillId="0" borderId="0"/>
    <xf numFmtId="0" fontId="27" fillId="0" borderId="0"/>
    <xf numFmtId="0" fontId="27" fillId="0" borderId="0"/>
    <xf numFmtId="0" fontId="27" fillId="0" borderId="0"/>
    <xf numFmtId="219" fontId="11" fillId="0" borderId="0" applyFont="0" applyFill="0" applyBorder="0" applyAlignment="0" applyProtection="0"/>
    <xf numFmtId="0" fontId="148" fillId="0" borderId="0"/>
    <xf numFmtId="0" fontId="100" fillId="0" borderId="0"/>
    <xf numFmtId="219" fontId="11" fillId="0" borderId="0" applyFont="0" applyFill="0" applyBorder="0" applyAlignment="0" applyProtection="0"/>
    <xf numFmtId="174" fontId="39"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152"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152"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174" fontId="39" fillId="0" borderId="0" applyFont="0" applyFill="0" applyBorder="0" applyAlignment="0" applyProtection="0"/>
    <xf numFmtId="221" fontId="39" fillId="0" borderId="0" applyFont="0" applyFill="0" applyBorder="0" applyAlignment="0" applyProtection="0"/>
    <xf numFmtId="169" fontId="39" fillId="0" borderId="0" applyFont="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152"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0" fontId="11" fillId="0" borderId="0" applyFont="0" applyFill="0" applyBorder="0" applyAlignment="0" applyProtection="0"/>
    <xf numFmtId="171" fontId="11" fillId="0" borderId="0" applyFont="0" applyFill="0" applyBorder="0" applyAlignment="0" applyProtection="0"/>
    <xf numFmtId="223" fontId="11" fillId="0" borderId="0" applyFont="0" applyFill="0" applyBorder="0" applyAlignment="0" applyProtection="0"/>
    <xf numFmtId="224" fontId="11" fillId="0" borderId="0" applyFont="0" applyFill="0" applyBorder="0" applyAlignment="0" applyProtection="0"/>
    <xf numFmtId="223" fontId="11" fillId="0" borderId="0" applyFont="0" applyFill="0" applyBorder="0" applyAlignment="0" applyProtection="0"/>
    <xf numFmtId="43" fontId="11" fillId="0" borderId="0" applyFont="0" applyFill="0" applyBorder="0" applyAlignment="0" applyProtection="0"/>
    <xf numFmtId="223" fontId="11" fillId="0" borderId="0" applyFont="0" applyFill="0" applyBorder="0" applyAlignment="0" applyProtection="0"/>
    <xf numFmtId="171" fontId="11" fillId="0" borderId="0" applyFont="0" applyFill="0" applyBorder="0" applyAlignment="0" applyProtection="0"/>
    <xf numFmtId="0" fontId="11" fillId="0" borderId="0" applyFont="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152"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4" fontId="11" fillId="0" borderId="0" applyFont="0" applyFill="0" applyBorder="0" applyAlignment="0" applyProtection="0"/>
    <xf numFmtId="226" fontId="11" fillId="0" borderId="0" applyFont="0" applyFill="0" applyBorder="0" applyAlignment="0" applyProtection="0"/>
    <xf numFmtId="224" fontId="11" fillId="0" borderId="0" applyFont="0" applyFill="0" applyBorder="0" applyAlignment="0" applyProtection="0"/>
    <xf numFmtId="223" fontId="11" fillId="0" borderId="0" applyFont="0" applyFill="0" applyBorder="0" applyAlignment="0" applyProtection="0"/>
    <xf numFmtId="223" fontId="11" fillId="0" borderId="0" applyFont="0" applyFill="0" applyBorder="0" applyAlignment="0" applyProtection="0"/>
    <xf numFmtId="224" fontId="11" fillId="0" borderId="0" applyFont="0" applyFill="0" applyBorder="0" applyAlignment="0" applyProtection="0"/>
    <xf numFmtId="223" fontId="11" fillId="0" borderId="0" applyFont="0" applyFill="0" applyBorder="0" applyAlignment="0" applyProtection="0"/>
    <xf numFmtId="224" fontId="11" fillId="0" borderId="0" applyFont="0" applyFill="0" applyBorder="0" applyAlignment="0" applyProtection="0"/>
    <xf numFmtId="227" fontId="11" fillId="0" borderId="0" applyFont="0" applyFill="0" applyBorder="0" applyAlignment="0" applyProtection="0"/>
    <xf numFmtId="168" fontId="39" fillId="0" borderId="0" applyFont="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152"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19" fontId="11" fillId="0" borderId="0" applyFont="0" applyFill="0" applyBorder="0" applyAlignment="0" applyProtection="0"/>
    <xf numFmtId="220" fontId="39" fillId="0" borderId="0" applyFont="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152"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9" fontId="11" fillId="0" borderId="0" applyFont="0" applyFill="0" applyBorder="0" applyAlignment="0" applyProtection="0"/>
    <xf numFmtId="42" fontId="11" fillId="0" borderId="0" applyFont="0" applyFill="0" applyBorder="0" applyAlignment="0" applyProtection="0"/>
    <xf numFmtId="42" fontId="11" fillId="0" borderId="0" applyFont="0" applyFill="0" applyBorder="0" applyAlignment="0" applyProtection="0"/>
    <xf numFmtId="220" fontId="11" fillId="0" borderId="0" applyFont="0" applyFill="0" applyBorder="0" applyAlignment="0" applyProtection="0"/>
    <xf numFmtId="229" fontId="11" fillId="0" borderId="0" applyFont="0" applyFill="0" applyBorder="0" applyAlignment="0" applyProtection="0"/>
    <xf numFmtId="220" fontId="11" fillId="0" borderId="0" applyFont="0" applyFill="0" applyBorder="0" applyAlignment="0" applyProtection="0"/>
    <xf numFmtId="230" fontId="11" fillId="0" borderId="0" applyFont="0" applyFill="0" applyBorder="0" applyAlignment="0" applyProtection="0"/>
    <xf numFmtId="0" fontId="11" fillId="0" borderId="0" applyFont="0" applyFill="0" applyBorder="0" applyAlignment="0" applyProtection="0"/>
    <xf numFmtId="171" fontId="11" fillId="0" borderId="0" applyFont="0" applyFill="0" applyBorder="0" applyAlignment="0" applyProtection="0"/>
    <xf numFmtId="223" fontId="11" fillId="0" borderId="0" applyFont="0" applyFill="0" applyBorder="0" applyAlignment="0" applyProtection="0"/>
    <xf numFmtId="224" fontId="11" fillId="0" borderId="0" applyFont="0" applyFill="0" applyBorder="0" applyAlignment="0" applyProtection="0"/>
    <xf numFmtId="223" fontId="11" fillId="0" borderId="0" applyFont="0" applyFill="0" applyBorder="0" applyAlignment="0" applyProtection="0"/>
    <xf numFmtId="43" fontId="11" fillId="0" borderId="0" applyFont="0" applyFill="0" applyBorder="0" applyAlignment="0" applyProtection="0"/>
    <xf numFmtId="223" fontId="11" fillId="0" borderId="0" applyFont="0" applyFill="0" applyBorder="0" applyAlignment="0" applyProtection="0"/>
    <xf numFmtId="171" fontId="11" fillId="0" borderId="0" applyFont="0" applyFill="0" applyBorder="0" applyAlignment="0" applyProtection="0"/>
    <xf numFmtId="0" fontId="11" fillId="0" borderId="0" applyFont="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152"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4" fontId="11" fillId="0" borderId="0" applyFont="0" applyFill="0" applyBorder="0" applyAlignment="0" applyProtection="0"/>
    <xf numFmtId="226" fontId="11" fillId="0" borderId="0" applyFont="0" applyFill="0" applyBorder="0" applyAlignment="0" applyProtection="0"/>
    <xf numFmtId="224" fontId="11" fillId="0" borderId="0" applyFont="0" applyFill="0" applyBorder="0" applyAlignment="0" applyProtection="0"/>
    <xf numFmtId="223" fontId="11" fillId="0" borderId="0" applyFont="0" applyFill="0" applyBorder="0" applyAlignment="0" applyProtection="0"/>
    <xf numFmtId="223" fontId="11" fillId="0" borderId="0" applyFont="0" applyFill="0" applyBorder="0" applyAlignment="0" applyProtection="0"/>
    <xf numFmtId="224" fontId="11" fillId="0" borderId="0" applyFont="0" applyFill="0" applyBorder="0" applyAlignment="0" applyProtection="0"/>
    <xf numFmtId="223" fontId="11" fillId="0" borderId="0" applyFont="0" applyFill="0" applyBorder="0" applyAlignment="0" applyProtection="0"/>
    <xf numFmtId="224" fontId="11" fillId="0" borderId="0" applyFont="0" applyFill="0" applyBorder="0" applyAlignment="0" applyProtection="0"/>
    <xf numFmtId="227" fontId="11" fillId="0" borderId="0" applyFont="0" applyFill="0" applyBorder="0" applyAlignment="0" applyProtection="0"/>
    <xf numFmtId="169" fontId="39" fillId="0" borderId="0" applyFont="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152"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31" fontId="11" fillId="0" borderId="0" applyFont="0" applyFill="0" applyBorder="0" applyAlignment="0" applyProtection="0"/>
    <xf numFmtId="170" fontId="11" fillId="0" borderId="0" applyFont="0" applyFill="0" applyBorder="0" applyAlignment="0" applyProtection="0"/>
    <xf numFmtId="232" fontId="11" fillId="0" borderId="0" applyFont="0" applyFill="0" applyBorder="0" applyAlignment="0" applyProtection="0"/>
    <xf numFmtId="233" fontId="11" fillId="0" borderId="0" applyFont="0" applyFill="0" applyBorder="0" applyAlignment="0" applyProtection="0"/>
    <xf numFmtId="232" fontId="11" fillId="0" borderId="0" applyFont="0" applyFill="0" applyBorder="0" applyAlignment="0" applyProtection="0"/>
    <xf numFmtId="41" fontId="11" fillId="0" borderId="0" applyFont="0" applyFill="0" applyBorder="0" applyAlignment="0" applyProtection="0"/>
    <xf numFmtId="232" fontId="11" fillId="0" borderId="0" applyFont="0" applyFill="0" applyBorder="0" applyAlignment="0" applyProtection="0"/>
    <xf numFmtId="170" fontId="11" fillId="0" borderId="0" applyFont="0" applyFill="0" applyBorder="0" applyAlignment="0" applyProtection="0"/>
    <xf numFmtId="233" fontId="39" fillId="0" borderId="0" applyFont="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152"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31" fontId="11" fillId="0" borderId="0" applyFont="0" applyFill="0" applyBorder="0" applyAlignment="0" applyProtection="0"/>
    <xf numFmtId="233" fontId="11" fillId="0" borderId="0" applyFont="0" applyFill="0" applyBorder="0" applyAlignment="0" applyProtection="0"/>
    <xf numFmtId="234" fontId="11" fillId="0" borderId="0" applyFont="0" applyFill="0" applyBorder="0" applyAlignment="0" applyProtection="0"/>
    <xf numFmtId="233"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233" fontId="11" fillId="0" borderId="0" applyFont="0" applyFill="0" applyBorder="0" applyAlignment="0" applyProtection="0"/>
    <xf numFmtId="232" fontId="11" fillId="0" borderId="0" applyFont="0" applyFill="0" applyBorder="0" applyAlignment="0" applyProtection="0"/>
    <xf numFmtId="233" fontId="11" fillId="0" borderId="0" applyFont="0" applyFill="0" applyBorder="0" applyAlignment="0" applyProtection="0"/>
    <xf numFmtId="235" fontId="11" fillId="0" borderId="0" applyFont="0" applyFill="0" applyBorder="0" applyAlignment="0" applyProtection="0"/>
    <xf numFmtId="220" fontId="39" fillId="0" borderId="0" applyFont="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152"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9" fontId="11" fillId="0" borderId="0" applyFont="0" applyFill="0" applyBorder="0" applyAlignment="0" applyProtection="0"/>
    <xf numFmtId="42" fontId="11" fillId="0" borderId="0" applyFont="0" applyFill="0" applyBorder="0" applyAlignment="0" applyProtection="0"/>
    <xf numFmtId="42" fontId="11" fillId="0" borderId="0" applyFont="0" applyFill="0" applyBorder="0" applyAlignment="0" applyProtection="0"/>
    <xf numFmtId="220" fontId="11" fillId="0" borderId="0" applyFont="0" applyFill="0" applyBorder="0" applyAlignment="0" applyProtection="0"/>
    <xf numFmtId="229" fontId="11" fillId="0" borderId="0" applyFont="0" applyFill="0" applyBorder="0" applyAlignment="0" applyProtection="0"/>
    <xf numFmtId="220" fontId="11" fillId="0" borderId="0" applyFont="0" applyFill="0" applyBorder="0" applyAlignment="0" applyProtection="0"/>
    <xf numFmtId="230" fontId="11" fillId="0" borderId="0" applyFont="0" applyFill="0" applyBorder="0" applyAlignment="0" applyProtection="0"/>
    <xf numFmtId="168" fontId="39" fillId="0" borderId="0" applyFont="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152"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169" fontId="39" fillId="0" borderId="0" applyFont="0" applyFill="0" applyBorder="0" applyAlignment="0" applyProtection="0"/>
    <xf numFmtId="231" fontId="11" fillId="0" borderId="0" applyFont="0" applyFill="0" applyBorder="0" applyAlignment="0" applyProtection="0"/>
    <xf numFmtId="170" fontId="11" fillId="0" borderId="0" applyFont="0" applyFill="0" applyBorder="0" applyAlignment="0" applyProtection="0"/>
    <xf numFmtId="232" fontId="11" fillId="0" borderId="0" applyFont="0" applyFill="0" applyBorder="0" applyAlignment="0" applyProtection="0"/>
    <xf numFmtId="233" fontId="11" fillId="0" borderId="0" applyFont="0" applyFill="0" applyBorder="0" applyAlignment="0" applyProtection="0"/>
    <xf numFmtId="232" fontId="11" fillId="0" borderId="0" applyFont="0" applyFill="0" applyBorder="0" applyAlignment="0" applyProtection="0"/>
    <xf numFmtId="41" fontId="11" fillId="0" borderId="0" applyFont="0" applyFill="0" applyBorder="0" applyAlignment="0" applyProtection="0"/>
    <xf numFmtId="232" fontId="11" fillId="0" borderId="0" applyFont="0" applyFill="0" applyBorder="0" applyAlignment="0" applyProtection="0"/>
    <xf numFmtId="170" fontId="11" fillId="0" borderId="0" applyFont="0" applyFill="0" applyBorder="0" applyAlignment="0" applyProtection="0"/>
    <xf numFmtId="233" fontId="39" fillId="0" borderId="0" applyFont="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152"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31" fontId="11" fillId="0" borderId="0" applyFont="0" applyFill="0" applyBorder="0" applyAlignment="0" applyProtection="0"/>
    <xf numFmtId="233" fontId="11" fillId="0" borderId="0" applyFont="0" applyFill="0" applyBorder="0" applyAlignment="0" applyProtection="0"/>
    <xf numFmtId="234" fontId="11" fillId="0" borderId="0" applyFont="0" applyFill="0" applyBorder="0" applyAlignment="0" applyProtection="0"/>
    <xf numFmtId="233"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233" fontId="11" fillId="0" borderId="0" applyFont="0" applyFill="0" applyBorder="0" applyAlignment="0" applyProtection="0"/>
    <xf numFmtId="232" fontId="11" fillId="0" borderId="0" applyFont="0" applyFill="0" applyBorder="0" applyAlignment="0" applyProtection="0"/>
    <xf numFmtId="233" fontId="11" fillId="0" borderId="0" applyFont="0" applyFill="0" applyBorder="0" applyAlignment="0" applyProtection="0"/>
    <xf numFmtId="235" fontId="11" fillId="0" borderId="0" applyFont="0" applyFill="0" applyBorder="0" applyAlignment="0" applyProtection="0"/>
    <xf numFmtId="0" fontId="11" fillId="0" borderId="0" applyFont="0" applyFill="0" applyBorder="0" applyAlignment="0" applyProtection="0"/>
    <xf numFmtId="171" fontId="11" fillId="0" borderId="0" applyFont="0" applyFill="0" applyBorder="0" applyAlignment="0" applyProtection="0"/>
    <xf numFmtId="223" fontId="11" fillId="0" borderId="0" applyFont="0" applyFill="0" applyBorder="0" applyAlignment="0" applyProtection="0"/>
    <xf numFmtId="224" fontId="11" fillId="0" borderId="0" applyFont="0" applyFill="0" applyBorder="0" applyAlignment="0" applyProtection="0"/>
    <xf numFmtId="223" fontId="11" fillId="0" borderId="0" applyFont="0" applyFill="0" applyBorder="0" applyAlignment="0" applyProtection="0"/>
    <xf numFmtId="43" fontId="11" fillId="0" borderId="0" applyFont="0" applyFill="0" applyBorder="0" applyAlignment="0" applyProtection="0"/>
    <xf numFmtId="223" fontId="11" fillId="0" borderId="0" applyFont="0" applyFill="0" applyBorder="0" applyAlignment="0" applyProtection="0"/>
    <xf numFmtId="171" fontId="11" fillId="0" borderId="0" applyFont="0" applyFill="0" applyBorder="0" applyAlignment="0" applyProtection="0"/>
    <xf numFmtId="0" fontId="11" fillId="0" borderId="0" applyFont="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152"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4" fontId="11" fillId="0" borderId="0" applyFont="0" applyFill="0" applyBorder="0" applyAlignment="0" applyProtection="0"/>
    <xf numFmtId="226" fontId="11" fillId="0" borderId="0" applyFont="0" applyFill="0" applyBorder="0" applyAlignment="0" applyProtection="0"/>
    <xf numFmtId="224" fontId="11" fillId="0" borderId="0" applyFont="0" applyFill="0" applyBorder="0" applyAlignment="0" applyProtection="0"/>
    <xf numFmtId="223" fontId="11" fillId="0" borderId="0" applyFont="0" applyFill="0" applyBorder="0" applyAlignment="0" applyProtection="0"/>
    <xf numFmtId="223" fontId="11" fillId="0" borderId="0" applyFont="0" applyFill="0" applyBorder="0" applyAlignment="0" applyProtection="0"/>
    <xf numFmtId="224" fontId="11" fillId="0" borderId="0" applyFont="0" applyFill="0" applyBorder="0" applyAlignment="0" applyProtection="0"/>
    <xf numFmtId="223" fontId="11" fillId="0" borderId="0" applyFont="0" applyFill="0" applyBorder="0" applyAlignment="0" applyProtection="0"/>
    <xf numFmtId="224" fontId="11" fillId="0" borderId="0" applyFont="0" applyFill="0" applyBorder="0" applyAlignment="0" applyProtection="0"/>
    <xf numFmtId="227" fontId="11" fillId="0" borderId="0" applyFont="0" applyFill="0" applyBorder="0" applyAlignment="0" applyProtection="0"/>
    <xf numFmtId="168" fontId="39" fillId="0" borderId="0" applyFont="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152"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174" fontId="39"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152"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152"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174" fontId="39" fillId="0" borderId="0" applyFont="0" applyFill="0" applyBorder="0" applyAlignment="0" applyProtection="0"/>
    <xf numFmtId="221" fontId="39" fillId="0" borderId="0" applyFont="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152"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42" fontId="11" fillId="0" borderId="0" applyFont="0" applyFill="0" applyBorder="0" applyAlignment="0" applyProtection="0"/>
    <xf numFmtId="0" fontId="37" fillId="0" borderId="0" applyNumberFormat="0" applyFill="0" applyBorder="0" applyAlignment="0" applyProtection="0"/>
    <xf numFmtId="219" fontId="11"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52" fillId="0" borderId="0"/>
    <xf numFmtId="0" fontId="27" fillId="0" borderId="0"/>
    <xf numFmtId="0" fontId="27" fillId="0" borderId="0"/>
    <xf numFmtId="0" fontId="27" fillId="0" borderId="0"/>
    <xf numFmtId="220" fontId="11" fillId="0" borderId="0" applyFont="0" applyFill="0" applyBorder="0" applyAlignment="0" applyProtection="0"/>
    <xf numFmtId="229" fontId="11" fillId="0" borderId="0" applyFont="0" applyFill="0" applyBorder="0" applyAlignment="0" applyProtection="0"/>
    <xf numFmtId="220" fontId="11"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52" fillId="0" borderId="0"/>
    <xf numFmtId="0" fontId="27" fillId="0" borderId="0"/>
    <xf numFmtId="0" fontId="27" fillId="0" borderId="0"/>
    <xf numFmtId="0" fontId="27" fillId="0" borderId="0"/>
    <xf numFmtId="230" fontId="11"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52" fillId="0" borderId="0"/>
    <xf numFmtId="0" fontId="27" fillId="0" borderId="0"/>
    <xf numFmtId="0" fontId="27" fillId="0" borderId="0"/>
    <xf numFmtId="0" fontId="27" fillId="0" borderId="0"/>
    <xf numFmtId="168" fontId="39" fillId="0" borderId="0" applyFont="0" applyFill="0" applyBorder="0" applyAlignment="0" applyProtection="0"/>
    <xf numFmtId="231" fontId="11" fillId="0" borderId="0" applyFont="0" applyFill="0" applyBorder="0" applyAlignment="0" applyProtection="0"/>
    <xf numFmtId="170" fontId="11" fillId="0" borderId="0" applyFont="0" applyFill="0" applyBorder="0" applyAlignment="0" applyProtection="0"/>
    <xf numFmtId="232" fontId="11" fillId="0" borderId="0" applyFont="0" applyFill="0" applyBorder="0" applyAlignment="0" applyProtection="0"/>
    <xf numFmtId="233" fontId="11" fillId="0" borderId="0" applyFont="0" applyFill="0" applyBorder="0" applyAlignment="0" applyProtection="0"/>
    <xf numFmtId="232" fontId="11" fillId="0" borderId="0" applyFont="0" applyFill="0" applyBorder="0" applyAlignment="0" applyProtection="0"/>
    <xf numFmtId="41" fontId="11" fillId="0" borderId="0" applyFont="0" applyFill="0" applyBorder="0" applyAlignment="0" applyProtection="0"/>
    <xf numFmtId="232" fontId="11" fillId="0" borderId="0" applyFont="0" applyFill="0" applyBorder="0" applyAlignment="0" applyProtection="0"/>
    <xf numFmtId="170" fontId="11" fillId="0" borderId="0" applyFont="0" applyFill="0" applyBorder="0" applyAlignment="0" applyProtection="0"/>
    <xf numFmtId="233" fontId="39" fillId="0" borderId="0" applyFont="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152"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31" fontId="11" fillId="0" borderId="0" applyFont="0" applyFill="0" applyBorder="0" applyAlignment="0" applyProtection="0"/>
    <xf numFmtId="233" fontId="11" fillId="0" borderId="0" applyFont="0" applyFill="0" applyBorder="0" applyAlignment="0" applyProtection="0"/>
    <xf numFmtId="234" fontId="11" fillId="0" borderId="0" applyFont="0" applyFill="0" applyBorder="0" applyAlignment="0" applyProtection="0"/>
    <xf numFmtId="233"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233" fontId="11" fillId="0" borderId="0" applyFont="0" applyFill="0" applyBorder="0" applyAlignment="0" applyProtection="0"/>
    <xf numFmtId="232" fontId="11" fillId="0" borderId="0" applyFont="0" applyFill="0" applyBorder="0" applyAlignment="0" applyProtection="0"/>
    <xf numFmtId="233" fontId="11" fillId="0" borderId="0" applyFont="0" applyFill="0" applyBorder="0" applyAlignment="0" applyProtection="0"/>
    <xf numFmtId="235" fontId="11" fillId="0" borderId="0" applyFont="0" applyFill="0" applyBorder="0" applyAlignment="0" applyProtection="0"/>
    <xf numFmtId="0" fontId="11" fillId="0" borderId="0" applyFont="0" applyFill="0" applyBorder="0" applyAlignment="0" applyProtection="0"/>
    <xf numFmtId="171" fontId="11" fillId="0" borderId="0" applyFont="0" applyFill="0" applyBorder="0" applyAlignment="0" applyProtection="0"/>
    <xf numFmtId="223" fontId="11" fillId="0" borderId="0" applyFont="0" applyFill="0" applyBorder="0" applyAlignment="0" applyProtection="0"/>
    <xf numFmtId="224" fontId="11" fillId="0" borderId="0" applyFont="0" applyFill="0" applyBorder="0" applyAlignment="0" applyProtection="0"/>
    <xf numFmtId="223" fontId="11" fillId="0" borderId="0" applyFont="0" applyFill="0" applyBorder="0" applyAlignment="0" applyProtection="0"/>
    <xf numFmtId="43" fontId="11" fillId="0" borderId="0" applyFont="0" applyFill="0" applyBorder="0" applyAlignment="0" applyProtection="0"/>
    <xf numFmtId="223" fontId="11" fillId="0" borderId="0" applyFont="0" applyFill="0" applyBorder="0" applyAlignment="0" applyProtection="0"/>
    <xf numFmtId="171" fontId="11" fillId="0" borderId="0" applyFont="0" applyFill="0" applyBorder="0" applyAlignment="0" applyProtection="0"/>
    <xf numFmtId="0" fontId="11" fillId="0" borderId="0" applyFont="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152"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4" fontId="11" fillId="0" borderId="0" applyFont="0" applyFill="0" applyBorder="0" applyAlignment="0" applyProtection="0"/>
    <xf numFmtId="226" fontId="11" fillId="0" borderId="0" applyFont="0" applyFill="0" applyBorder="0" applyAlignment="0" applyProtection="0"/>
    <xf numFmtId="224" fontId="11" fillId="0" borderId="0" applyFont="0" applyFill="0" applyBorder="0" applyAlignment="0" applyProtection="0"/>
    <xf numFmtId="223" fontId="11" fillId="0" borderId="0" applyFont="0" applyFill="0" applyBorder="0" applyAlignment="0" applyProtection="0"/>
    <xf numFmtId="223" fontId="11" fillId="0" borderId="0" applyFont="0" applyFill="0" applyBorder="0" applyAlignment="0" applyProtection="0"/>
    <xf numFmtId="224" fontId="11" fillId="0" borderId="0" applyFont="0" applyFill="0" applyBorder="0" applyAlignment="0" applyProtection="0"/>
    <xf numFmtId="223" fontId="11" fillId="0" borderId="0" applyFont="0" applyFill="0" applyBorder="0" applyAlignment="0" applyProtection="0"/>
    <xf numFmtId="224" fontId="11" fillId="0" borderId="0" applyFont="0" applyFill="0" applyBorder="0" applyAlignment="0" applyProtection="0"/>
    <xf numFmtId="227" fontId="11" fillId="0" borderId="0" applyFont="0" applyFill="0" applyBorder="0" applyAlignment="0" applyProtection="0"/>
    <xf numFmtId="174" fontId="39"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152"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152"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174" fontId="39" fillId="0" borderId="0" applyFont="0" applyFill="0" applyBorder="0" applyAlignment="0" applyProtection="0"/>
    <xf numFmtId="221" fontId="39" fillId="0" borderId="0" applyFont="0" applyFill="0" applyBorder="0" applyAlignment="0" applyProtection="0"/>
    <xf numFmtId="169" fontId="39" fillId="0" borderId="0" applyFont="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152"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152"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5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52" fillId="0" borderId="0"/>
    <xf numFmtId="0" fontId="27" fillId="0" borderId="0"/>
    <xf numFmtId="0" fontId="27" fillId="0" borderId="0"/>
    <xf numFmtId="0" fontId="27" fillId="0" borderId="0"/>
    <xf numFmtId="219" fontId="11"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5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5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52" fillId="0" borderId="0"/>
    <xf numFmtId="0" fontId="27" fillId="0" borderId="0"/>
    <xf numFmtId="0" fontId="27" fillId="0" borderId="0"/>
    <xf numFmtId="0" fontId="27" fillId="0" borderId="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40" fillId="0" borderId="0"/>
    <xf numFmtId="0" fontId="40" fillId="0" borderId="0"/>
    <xf numFmtId="1" fontId="41" fillId="0" borderId="1" applyBorder="0" applyAlignment="0">
      <alignment horizontal="center"/>
    </xf>
    <xf numFmtId="0" fontId="39" fillId="0" borderId="0" applyFont="0" applyFill="0" applyBorder="0" applyAlignment="0"/>
    <xf numFmtId="3" fontId="158" fillId="0" borderId="1"/>
    <xf numFmtId="3" fontId="158" fillId="0" borderId="1"/>
    <xf numFmtId="0" fontId="42" fillId="3" borderId="0"/>
    <xf numFmtId="0" fontId="43" fillId="0" borderId="0"/>
    <xf numFmtId="9" fontId="44" fillId="0" borderId="0" applyBorder="0" applyAlignment="0" applyProtection="0"/>
    <xf numFmtId="0" fontId="45" fillId="3" borderId="0"/>
    <xf numFmtId="0" fontId="46" fillId="4" borderId="0" applyNumberFormat="0" applyBorder="0" applyAlignment="0" applyProtection="0"/>
    <xf numFmtId="0" fontId="46" fillId="4" borderId="0" applyNumberFormat="0" applyBorder="0" applyAlignment="0" applyProtection="0"/>
    <xf numFmtId="0" fontId="46" fillId="4" borderId="0" applyNumberFormat="0" applyBorder="0" applyAlignment="0" applyProtection="0"/>
    <xf numFmtId="0" fontId="46" fillId="4" borderId="0" applyNumberFormat="0" applyBorder="0" applyAlignment="0" applyProtection="0"/>
    <xf numFmtId="0" fontId="46" fillId="4" borderId="0" applyNumberFormat="0" applyBorder="0" applyAlignment="0" applyProtection="0"/>
    <xf numFmtId="0" fontId="46" fillId="4" borderId="0" applyNumberFormat="0" applyBorder="0" applyAlignment="0" applyProtection="0"/>
    <xf numFmtId="0" fontId="46" fillId="4" borderId="0" applyNumberFormat="0" applyBorder="0" applyAlignment="0" applyProtection="0"/>
    <xf numFmtId="0" fontId="46" fillId="4" borderId="0" applyNumberFormat="0" applyBorder="0" applyAlignment="0" applyProtection="0"/>
    <xf numFmtId="0" fontId="46" fillId="4" borderId="0" applyNumberFormat="0" applyBorder="0" applyAlignment="0" applyProtection="0"/>
    <xf numFmtId="0" fontId="46" fillId="4" borderId="0" applyNumberFormat="0" applyBorder="0" applyAlignment="0" applyProtection="0"/>
    <xf numFmtId="0" fontId="46" fillId="4" borderId="0" applyNumberFormat="0" applyBorder="0" applyAlignment="0" applyProtection="0"/>
    <xf numFmtId="0" fontId="46" fillId="5" borderId="0" applyNumberFormat="0" applyBorder="0" applyAlignment="0" applyProtection="0"/>
    <xf numFmtId="0" fontId="46" fillId="5" borderId="0" applyNumberFormat="0" applyBorder="0" applyAlignment="0" applyProtection="0"/>
    <xf numFmtId="0" fontId="46" fillId="5" borderId="0" applyNumberFormat="0" applyBorder="0" applyAlignment="0" applyProtection="0"/>
    <xf numFmtId="0" fontId="46" fillId="5" borderId="0" applyNumberFormat="0" applyBorder="0" applyAlignment="0" applyProtection="0"/>
    <xf numFmtId="0" fontId="46" fillId="5" borderId="0" applyNumberFormat="0" applyBorder="0" applyAlignment="0" applyProtection="0"/>
    <xf numFmtId="0" fontId="46" fillId="5" borderId="0" applyNumberFormat="0" applyBorder="0" applyAlignment="0" applyProtection="0"/>
    <xf numFmtId="0" fontId="46" fillId="5" borderId="0" applyNumberFormat="0" applyBorder="0" applyAlignment="0" applyProtection="0"/>
    <xf numFmtId="0" fontId="46" fillId="5" borderId="0" applyNumberFormat="0" applyBorder="0" applyAlignment="0" applyProtection="0"/>
    <xf numFmtId="0" fontId="46" fillId="5" borderId="0" applyNumberFormat="0" applyBorder="0" applyAlignment="0" applyProtection="0"/>
    <xf numFmtId="0" fontId="46" fillId="5" borderId="0" applyNumberFormat="0" applyBorder="0" applyAlignment="0" applyProtection="0"/>
    <xf numFmtId="0" fontId="46" fillId="5"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46" fillId="8" borderId="0" applyNumberFormat="0" applyBorder="0" applyAlignment="0" applyProtection="0"/>
    <xf numFmtId="0" fontId="46" fillId="8" borderId="0" applyNumberFormat="0" applyBorder="0" applyAlignment="0" applyProtection="0"/>
    <xf numFmtId="0" fontId="46" fillId="8" borderId="0" applyNumberFormat="0" applyBorder="0" applyAlignment="0" applyProtection="0"/>
    <xf numFmtId="0" fontId="46" fillId="8" borderId="0" applyNumberFormat="0" applyBorder="0" applyAlignment="0" applyProtection="0"/>
    <xf numFmtId="0" fontId="46" fillId="8" borderId="0" applyNumberFormat="0" applyBorder="0" applyAlignment="0" applyProtection="0"/>
    <xf numFmtId="0" fontId="46" fillId="8" borderId="0" applyNumberFormat="0" applyBorder="0" applyAlignment="0" applyProtection="0"/>
    <xf numFmtId="0" fontId="46" fillId="8" borderId="0" applyNumberFormat="0" applyBorder="0" applyAlignment="0" applyProtection="0"/>
    <xf numFmtId="0" fontId="46" fillId="8" borderId="0" applyNumberFormat="0" applyBorder="0" applyAlignment="0" applyProtection="0"/>
    <xf numFmtId="0" fontId="46" fillId="8" borderId="0" applyNumberFormat="0" applyBorder="0" applyAlignment="0" applyProtection="0"/>
    <xf numFmtId="0" fontId="46" fillId="8" borderId="0" applyNumberFormat="0" applyBorder="0" applyAlignment="0" applyProtection="0"/>
    <xf numFmtId="0" fontId="46" fillId="8" borderId="0" applyNumberFormat="0" applyBorder="0" applyAlignment="0" applyProtection="0"/>
    <xf numFmtId="0" fontId="46" fillId="9" borderId="0" applyNumberFormat="0" applyBorder="0" applyAlignment="0" applyProtection="0"/>
    <xf numFmtId="0" fontId="46" fillId="9" borderId="0" applyNumberFormat="0" applyBorder="0" applyAlignment="0" applyProtection="0"/>
    <xf numFmtId="0" fontId="46" fillId="9" borderId="0" applyNumberFormat="0" applyBorder="0" applyAlignment="0" applyProtection="0"/>
    <xf numFmtId="0" fontId="46" fillId="9" borderId="0" applyNumberFormat="0" applyBorder="0" applyAlignment="0" applyProtection="0"/>
    <xf numFmtId="0" fontId="46" fillId="9" borderId="0" applyNumberFormat="0" applyBorder="0" applyAlignment="0" applyProtection="0"/>
    <xf numFmtId="0" fontId="46" fillId="9" borderId="0" applyNumberFormat="0" applyBorder="0" applyAlignment="0" applyProtection="0"/>
    <xf numFmtId="0" fontId="46" fillId="9" borderId="0" applyNumberFormat="0" applyBorder="0" applyAlignment="0" applyProtection="0"/>
    <xf numFmtId="0" fontId="46" fillId="9" borderId="0" applyNumberFormat="0" applyBorder="0" applyAlignment="0" applyProtection="0"/>
    <xf numFmtId="0" fontId="46" fillId="9" borderId="0" applyNumberFormat="0" applyBorder="0" applyAlignment="0" applyProtection="0"/>
    <xf numFmtId="0" fontId="46" fillId="9" borderId="0" applyNumberFormat="0" applyBorder="0" applyAlignment="0" applyProtection="0"/>
    <xf numFmtId="0" fontId="46" fillId="9" borderId="0" applyNumberFormat="0" applyBorder="0" applyAlignment="0" applyProtection="0"/>
    <xf numFmtId="0" fontId="47" fillId="3" borderId="0"/>
    <xf numFmtId="0" fontId="48" fillId="0" borderId="0">
      <alignment wrapText="1"/>
    </xf>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1" borderId="0" applyNumberFormat="0" applyBorder="0" applyAlignment="0" applyProtection="0"/>
    <xf numFmtId="0" fontId="46" fillId="12" borderId="0" applyNumberFormat="0" applyBorder="0" applyAlignment="0" applyProtection="0"/>
    <xf numFmtId="0" fontId="46" fillId="12" borderId="0" applyNumberFormat="0" applyBorder="0" applyAlignment="0" applyProtection="0"/>
    <xf numFmtId="0" fontId="46" fillId="12" borderId="0" applyNumberFormat="0" applyBorder="0" applyAlignment="0" applyProtection="0"/>
    <xf numFmtId="0" fontId="46" fillId="12" borderId="0" applyNumberFormat="0" applyBorder="0" applyAlignment="0" applyProtection="0"/>
    <xf numFmtId="0" fontId="46" fillId="12" borderId="0" applyNumberFormat="0" applyBorder="0" applyAlignment="0" applyProtection="0"/>
    <xf numFmtId="0" fontId="46" fillId="12" borderId="0" applyNumberFormat="0" applyBorder="0" applyAlignment="0" applyProtection="0"/>
    <xf numFmtId="0" fontId="46" fillId="12" borderId="0" applyNumberFormat="0" applyBorder="0" applyAlignment="0" applyProtection="0"/>
    <xf numFmtId="0" fontId="46" fillId="12" borderId="0" applyNumberFormat="0" applyBorder="0" applyAlignment="0" applyProtection="0"/>
    <xf numFmtId="0" fontId="46" fillId="12" borderId="0" applyNumberFormat="0" applyBorder="0" applyAlignment="0" applyProtection="0"/>
    <xf numFmtId="0" fontId="46" fillId="12" borderId="0" applyNumberFormat="0" applyBorder="0" applyAlignment="0" applyProtection="0"/>
    <xf numFmtId="0" fontId="46" fillId="12"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46" fillId="7"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0" borderId="0" applyNumberFormat="0" applyBorder="0" applyAlignment="0" applyProtection="0"/>
    <xf numFmtId="0" fontId="46" fillId="13" borderId="0" applyNumberFormat="0" applyBorder="0" applyAlignment="0" applyProtection="0"/>
    <xf numFmtId="0" fontId="46" fillId="13" borderId="0" applyNumberFormat="0" applyBorder="0" applyAlignment="0" applyProtection="0"/>
    <xf numFmtId="0" fontId="46" fillId="13" borderId="0" applyNumberFormat="0" applyBorder="0" applyAlignment="0" applyProtection="0"/>
    <xf numFmtId="0" fontId="46" fillId="13" borderId="0" applyNumberFormat="0" applyBorder="0" applyAlignment="0" applyProtection="0"/>
    <xf numFmtId="0" fontId="46" fillId="13" borderId="0" applyNumberFormat="0" applyBorder="0" applyAlignment="0" applyProtection="0"/>
    <xf numFmtId="0" fontId="46" fillId="13" borderId="0" applyNumberFormat="0" applyBorder="0" applyAlignment="0" applyProtection="0"/>
    <xf numFmtId="0" fontId="46" fillId="13" borderId="0" applyNumberFormat="0" applyBorder="0" applyAlignment="0" applyProtection="0"/>
    <xf numFmtId="0" fontId="46" fillId="13" borderId="0" applyNumberFormat="0" applyBorder="0" applyAlignment="0" applyProtection="0"/>
    <xf numFmtId="0" fontId="46" fillId="13" borderId="0" applyNumberFormat="0" applyBorder="0" applyAlignment="0" applyProtection="0"/>
    <xf numFmtId="0" fontId="46" fillId="13" borderId="0" applyNumberFormat="0" applyBorder="0" applyAlignment="0" applyProtection="0"/>
    <xf numFmtId="0" fontId="46" fillId="13" borderId="0" applyNumberFormat="0" applyBorder="0" applyAlignment="0" applyProtection="0"/>
    <xf numFmtId="0" fontId="37" fillId="0" borderId="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4" borderId="0" applyNumberFormat="0" applyBorder="0" applyAlignment="0" applyProtection="0"/>
    <xf numFmtId="0" fontId="49" fillId="11" borderId="0" applyNumberFormat="0" applyBorder="0" applyAlignment="0" applyProtection="0"/>
    <xf numFmtId="0" fontId="49" fillId="11" borderId="0" applyNumberFormat="0" applyBorder="0" applyAlignment="0" applyProtection="0"/>
    <xf numFmtId="0" fontId="49" fillId="11" borderId="0" applyNumberFormat="0" applyBorder="0" applyAlignment="0" applyProtection="0"/>
    <xf numFmtId="0" fontId="49" fillId="11" borderId="0" applyNumberFormat="0" applyBorder="0" applyAlignment="0" applyProtection="0"/>
    <xf numFmtId="0" fontId="49" fillId="11" borderId="0" applyNumberFormat="0" applyBorder="0" applyAlignment="0" applyProtection="0"/>
    <xf numFmtId="0" fontId="49" fillId="11" borderId="0" applyNumberFormat="0" applyBorder="0" applyAlignment="0" applyProtection="0"/>
    <xf numFmtId="0" fontId="49" fillId="11" borderId="0" applyNumberFormat="0" applyBorder="0" applyAlignment="0" applyProtection="0"/>
    <xf numFmtId="0" fontId="49" fillId="11" borderId="0" applyNumberFormat="0" applyBorder="0" applyAlignment="0" applyProtection="0"/>
    <xf numFmtId="0" fontId="49" fillId="11" borderId="0" applyNumberFormat="0" applyBorder="0" applyAlignment="0" applyProtection="0"/>
    <xf numFmtId="0" fontId="49" fillId="11" borderId="0" applyNumberFormat="0" applyBorder="0" applyAlignment="0" applyProtection="0"/>
    <xf numFmtId="0" fontId="49" fillId="11"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2"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7"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8"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19"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20"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5"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16"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49" fillId="21" borderId="0" applyNumberFormat="0" applyBorder="0" applyAlignment="0" applyProtection="0"/>
    <xf numFmtId="0" fontId="50" fillId="0" borderId="0" applyNumberFormat="0" applyAlignment="0"/>
    <xf numFmtId="236" fontId="27" fillId="0" borderId="0" applyFont="0" applyFill="0" applyBorder="0" applyAlignment="0" applyProtection="0"/>
    <xf numFmtId="0" fontId="51" fillId="0" borderId="0" applyFont="0" applyFill="0" applyBorder="0" applyAlignment="0" applyProtection="0"/>
    <xf numFmtId="237" fontId="27" fillId="0" borderId="0" applyFont="0" applyFill="0" applyBorder="0" applyAlignment="0" applyProtection="0"/>
    <xf numFmtId="0" fontId="51" fillId="0" borderId="0" applyFont="0" applyFill="0" applyBorder="0" applyAlignment="0" applyProtection="0"/>
    <xf numFmtId="185" fontId="53" fillId="0" borderId="0" applyFont="0" applyFill="0" applyBorder="0" applyAlignment="0" applyProtection="0"/>
    <xf numFmtId="0" fontId="54" fillId="0" borderId="0">
      <alignment horizontal="center" wrapText="1"/>
      <protection locked="0"/>
    </xf>
    <xf numFmtId="170" fontId="53" fillId="0" borderId="0" applyFont="0" applyFill="0" applyBorder="0" applyAlignment="0" applyProtection="0"/>
    <xf numFmtId="0" fontId="51" fillId="0" borderId="0" applyFont="0" applyFill="0" applyBorder="0" applyAlignment="0" applyProtection="0"/>
    <xf numFmtId="170" fontId="53" fillId="0" borderId="0" applyFont="0" applyFill="0" applyBorder="0" applyAlignment="0" applyProtection="0"/>
    <xf numFmtId="171" fontId="53" fillId="0" borderId="0" applyFont="0" applyFill="0" applyBorder="0" applyAlignment="0" applyProtection="0"/>
    <xf numFmtId="0" fontId="51" fillId="0" borderId="0" applyFont="0" applyFill="0" applyBorder="0" applyAlignment="0" applyProtection="0"/>
    <xf numFmtId="171" fontId="53" fillId="0" borderId="0" applyFont="0" applyFill="0" applyBorder="0" applyAlignment="0" applyProtection="0"/>
    <xf numFmtId="174" fontId="39" fillId="0" borderId="0" applyFont="0" applyFill="0" applyBorder="0" applyAlignment="0" applyProtection="0"/>
    <xf numFmtId="0" fontId="55" fillId="5" borderId="0" applyNumberFormat="0" applyBorder="0" applyAlignment="0" applyProtection="0"/>
    <xf numFmtId="0" fontId="55" fillId="5" borderId="0" applyNumberFormat="0" applyBorder="0" applyAlignment="0" applyProtection="0"/>
    <xf numFmtId="0" fontId="55" fillId="5" borderId="0" applyNumberFormat="0" applyBorder="0" applyAlignment="0" applyProtection="0"/>
    <xf numFmtId="0" fontId="55" fillId="5" borderId="0" applyNumberFormat="0" applyBorder="0" applyAlignment="0" applyProtection="0"/>
    <xf numFmtId="0" fontId="55" fillId="5" borderId="0" applyNumberFormat="0" applyBorder="0" applyAlignment="0" applyProtection="0"/>
    <xf numFmtId="0" fontId="55" fillId="5" borderId="0" applyNumberFormat="0" applyBorder="0" applyAlignment="0" applyProtection="0"/>
    <xf numFmtId="0" fontId="55" fillId="5" borderId="0" applyNumberFormat="0" applyBorder="0" applyAlignment="0" applyProtection="0"/>
    <xf numFmtId="0" fontId="55" fillId="5" borderId="0" applyNumberFormat="0" applyBorder="0" applyAlignment="0" applyProtection="0"/>
    <xf numFmtId="0" fontId="55" fillId="5" borderId="0" applyNumberFormat="0" applyBorder="0" applyAlignment="0" applyProtection="0"/>
    <xf numFmtId="0" fontId="55" fillId="5" borderId="0" applyNumberFormat="0" applyBorder="0" applyAlignment="0" applyProtection="0"/>
    <xf numFmtId="0" fontId="55" fillId="5" borderId="0" applyNumberFormat="0" applyBorder="0" applyAlignment="0" applyProtection="0"/>
    <xf numFmtId="0" fontId="155"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155" fillId="0" borderId="0"/>
    <xf numFmtId="0" fontId="56" fillId="0" borderId="0" applyNumberFormat="0" applyFill="0" applyBorder="0" applyAlignment="0" applyProtection="0"/>
    <xf numFmtId="0" fontId="51" fillId="0" borderId="0"/>
    <xf numFmtId="0" fontId="57" fillId="0" borderId="0"/>
    <xf numFmtId="0" fontId="51" fillId="0" borderId="0"/>
    <xf numFmtId="0" fontId="58" fillId="0" borderId="0"/>
    <xf numFmtId="212" fontId="27" fillId="0" borderId="0" applyFill="0" applyBorder="0" applyAlignment="0"/>
    <xf numFmtId="212" fontId="27" fillId="0" borderId="0" applyFill="0" applyBorder="0" applyAlignment="0"/>
    <xf numFmtId="0" fontId="160" fillId="0" borderId="0" applyFill="0" applyBorder="0" applyAlignment="0"/>
    <xf numFmtId="212" fontId="27" fillId="0" borderId="0" applyFill="0" applyBorder="0" applyAlignment="0"/>
    <xf numFmtId="212" fontId="27" fillId="0" borderId="0" applyFill="0" applyBorder="0" applyAlignment="0"/>
    <xf numFmtId="212" fontId="27" fillId="0" borderId="0" applyFill="0" applyBorder="0" applyAlignment="0"/>
    <xf numFmtId="212" fontId="27" fillId="0" borderId="0" applyFill="0" applyBorder="0" applyAlignment="0"/>
    <xf numFmtId="212" fontId="27" fillId="0" borderId="0" applyFill="0" applyBorder="0" applyAlignment="0"/>
    <xf numFmtId="212" fontId="27" fillId="0" borderId="0" applyFill="0" applyBorder="0" applyAlignment="0"/>
    <xf numFmtId="212" fontId="27" fillId="0" borderId="0" applyFill="0" applyBorder="0" applyAlignment="0"/>
    <xf numFmtId="212" fontId="152" fillId="0" borderId="0" applyFill="0" applyBorder="0" applyAlignment="0"/>
    <xf numFmtId="212" fontId="27" fillId="0" borderId="0" applyFill="0" applyBorder="0" applyAlignment="0"/>
    <xf numFmtId="212" fontId="27" fillId="0" borderId="0" applyFill="0" applyBorder="0" applyAlignment="0"/>
    <xf numFmtId="212" fontId="27" fillId="0" borderId="0" applyFill="0" applyBorder="0" applyAlignment="0"/>
    <xf numFmtId="238" fontId="59" fillId="0" borderId="0" applyFill="0" applyBorder="0" applyAlignment="0"/>
    <xf numFmtId="239" fontId="59" fillId="0" borderId="0" applyFill="0" applyBorder="0" applyAlignment="0"/>
    <xf numFmtId="240" fontId="59" fillId="0" borderId="0" applyFill="0" applyBorder="0" applyAlignment="0"/>
    <xf numFmtId="241" fontId="27" fillId="0" borderId="0" applyFill="0" applyBorder="0" applyAlignment="0"/>
    <xf numFmtId="241" fontId="27" fillId="0" borderId="0" applyFill="0" applyBorder="0" applyAlignment="0"/>
    <xf numFmtId="241" fontId="27" fillId="0" borderId="0" applyFill="0" applyBorder="0" applyAlignment="0"/>
    <xf numFmtId="241" fontId="27" fillId="0" borderId="0" applyFill="0" applyBorder="0" applyAlignment="0"/>
    <xf numFmtId="241" fontId="27" fillId="0" borderId="0" applyFill="0" applyBorder="0" applyAlignment="0"/>
    <xf numFmtId="241" fontId="27" fillId="0" borderId="0" applyFill="0" applyBorder="0" applyAlignment="0"/>
    <xf numFmtId="241" fontId="27" fillId="0" borderId="0" applyFill="0" applyBorder="0" applyAlignment="0"/>
    <xf numFmtId="241" fontId="27" fillId="0" borderId="0" applyFill="0" applyBorder="0" applyAlignment="0"/>
    <xf numFmtId="241" fontId="27" fillId="0" borderId="0" applyFill="0" applyBorder="0" applyAlignment="0"/>
    <xf numFmtId="241" fontId="152" fillId="0" borderId="0" applyFill="0" applyBorder="0" applyAlignment="0"/>
    <xf numFmtId="241" fontId="27" fillId="0" borderId="0" applyFill="0" applyBorder="0" applyAlignment="0"/>
    <xf numFmtId="241" fontId="27" fillId="0" borderId="0" applyFill="0" applyBorder="0" applyAlignment="0"/>
    <xf numFmtId="241" fontId="27" fillId="0" borderId="0" applyFill="0" applyBorder="0" applyAlignment="0"/>
    <xf numFmtId="175" fontId="59" fillId="0" borderId="0" applyFill="0" applyBorder="0" applyAlignment="0"/>
    <xf numFmtId="242" fontId="59" fillId="0" borderId="0" applyFill="0" applyBorder="0" applyAlignment="0"/>
    <xf numFmtId="238" fontId="59" fillId="0" borderId="0" applyFill="0" applyBorder="0" applyAlignment="0"/>
    <xf numFmtId="0" fontId="60" fillId="22" borderId="9" applyNumberFormat="0" applyAlignment="0" applyProtection="0"/>
    <xf numFmtId="0" fontId="60" fillId="22" borderId="9" applyNumberFormat="0" applyAlignment="0" applyProtection="0"/>
    <xf numFmtId="0" fontId="60" fillId="22" borderId="9" applyNumberFormat="0" applyAlignment="0" applyProtection="0"/>
    <xf numFmtId="0" fontId="60" fillId="22" borderId="9" applyNumberFormat="0" applyAlignment="0" applyProtection="0"/>
    <xf numFmtId="0" fontId="60" fillId="22" borderId="9" applyNumberFormat="0" applyAlignment="0" applyProtection="0"/>
    <xf numFmtId="0" fontId="60" fillId="22" borderId="9" applyNumberFormat="0" applyAlignment="0" applyProtection="0"/>
    <xf numFmtId="0" fontId="60" fillId="22" borderId="9" applyNumberFormat="0" applyAlignment="0" applyProtection="0"/>
    <xf numFmtId="0" fontId="60" fillId="22" borderId="9" applyNumberFormat="0" applyAlignment="0" applyProtection="0"/>
    <xf numFmtId="0" fontId="60" fillId="22" borderId="9" applyNumberFormat="0" applyAlignment="0" applyProtection="0"/>
    <xf numFmtId="0" fontId="60" fillId="22" borderId="9" applyNumberFormat="0" applyAlignment="0" applyProtection="0"/>
    <xf numFmtId="0" fontId="60" fillId="22" borderId="9" applyNumberFormat="0" applyAlignment="0" applyProtection="0"/>
    <xf numFmtId="0" fontId="61" fillId="0" borderId="0"/>
    <xf numFmtId="243" fontId="11" fillId="0" borderId="0" applyFont="0" applyFill="0" applyBorder="0" applyAlignment="0" applyProtection="0"/>
    <xf numFmtId="3" fontId="62" fillId="23" borderId="1"/>
    <xf numFmtId="0" fontId="63" fillId="24" borderId="10" applyNumberFormat="0" applyAlignment="0" applyProtection="0"/>
    <xf numFmtId="0" fontId="63" fillId="24" borderId="10" applyNumberFormat="0" applyAlignment="0" applyProtection="0"/>
    <xf numFmtId="0" fontId="63" fillId="24" borderId="10" applyNumberFormat="0" applyAlignment="0" applyProtection="0"/>
    <xf numFmtId="0" fontId="63" fillId="24" borderId="10" applyNumberFormat="0" applyAlignment="0" applyProtection="0"/>
    <xf numFmtId="0" fontId="63" fillId="24" borderId="10" applyNumberFormat="0" applyAlignment="0" applyProtection="0"/>
    <xf numFmtId="0" fontId="63" fillId="24" borderId="10" applyNumberFormat="0" applyAlignment="0" applyProtection="0"/>
    <xf numFmtId="0" fontId="63" fillId="24" borderId="10" applyNumberFormat="0" applyAlignment="0" applyProtection="0"/>
    <xf numFmtId="0" fontId="63" fillId="24" borderId="10" applyNumberFormat="0" applyAlignment="0" applyProtection="0"/>
    <xf numFmtId="0" fontId="63" fillId="24" borderId="10" applyNumberFormat="0" applyAlignment="0" applyProtection="0"/>
    <xf numFmtId="0" fontId="63" fillId="24" borderId="10" applyNumberFormat="0" applyAlignment="0" applyProtection="0"/>
    <xf numFmtId="0" fontId="63" fillId="24" borderId="10" applyNumberFormat="0" applyAlignment="0" applyProtection="0"/>
    <xf numFmtId="1" fontId="64" fillId="0" borderId="11" applyBorder="0"/>
    <xf numFmtId="43" fontId="27" fillId="0" borderId="0" applyFont="0" applyFill="0" applyBorder="0" applyAlignment="0" applyProtection="0"/>
    <xf numFmtId="244" fontId="66" fillId="0" borderId="0"/>
    <xf numFmtId="244" fontId="66" fillId="0" borderId="0"/>
    <xf numFmtId="244" fontId="66" fillId="0" borderId="0"/>
    <xf numFmtId="244" fontId="66" fillId="0" borderId="0"/>
    <xf numFmtId="244" fontId="66" fillId="0" borderId="0"/>
    <xf numFmtId="244" fontId="66" fillId="0" borderId="0"/>
    <xf numFmtId="244" fontId="66" fillId="0" borderId="0"/>
    <xf numFmtId="244" fontId="66" fillId="0" borderId="0"/>
    <xf numFmtId="0" fontId="67" fillId="0" borderId="1"/>
    <xf numFmtId="170" fontId="153" fillId="0" borderId="0" applyFont="0" applyFill="0" applyBorder="0" applyAlignment="0" applyProtection="0"/>
    <xf numFmtId="0" fontId="28" fillId="0" borderId="0" applyFont="0" applyFill="0" applyBorder="0" applyAlignment="0" applyProtection="0"/>
    <xf numFmtId="175" fontId="59" fillId="0" borderId="0" applyFont="0" applyFill="0" applyBorder="0" applyAlignment="0" applyProtection="0"/>
    <xf numFmtId="0" fontId="68" fillId="0" borderId="0">
      <alignment horizontal="center"/>
    </xf>
    <xf numFmtId="169" fontId="46" fillId="0" borderId="0" applyFont="0" applyFill="0" applyBorder="0" applyAlignment="0" applyProtection="0"/>
    <xf numFmtId="169" fontId="46"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43" fontId="57" fillId="0" borderId="0" applyFont="0" applyFill="0" applyBorder="0" applyAlignment="0" applyProtection="0"/>
    <xf numFmtId="43" fontId="2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265" fontId="46" fillId="0" borderId="0" applyFont="0" applyFill="0" applyBorder="0" applyAlignment="0" applyProtection="0"/>
    <xf numFmtId="43" fontId="57" fillId="0" borderId="0" applyFont="0" applyFill="0" applyBorder="0" applyAlignment="0" applyProtection="0"/>
    <xf numFmtId="265" fontId="46" fillId="0" borderId="0" applyFont="0" applyFill="0" applyBorder="0" applyAlignment="0" applyProtection="0"/>
    <xf numFmtId="265" fontId="46" fillId="0" borderId="0" applyFont="0" applyFill="0" applyBorder="0" applyAlignment="0" applyProtection="0"/>
    <xf numFmtId="265" fontId="46" fillId="0" borderId="0" applyFont="0" applyFill="0" applyBorder="0" applyAlignment="0" applyProtection="0"/>
    <xf numFmtId="265" fontId="46" fillId="0" borderId="0" applyFont="0" applyFill="0" applyBorder="0" applyAlignment="0" applyProtection="0"/>
    <xf numFmtId="265" fontId="46" fillId="0" borderId="0" applyFont="0" applyFill="0" applyBorder="0" applyAlignment="0" applyProtection="0"/>
    <xf numFmtId="265" fontId="46" fillId="0" borderId="0" applyFont="0" applyFill="0" applyBorder="0" applyAlignment="0" applyProtection="0"/>
    <xf numFmtId="265" fontId="46"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2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57"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43" fontId="27" fillId="0" borderId="0" applyFont="0" applyFill="0" applyBorder="0" applyAlignment="0" applyProtection="0"/>
    <xf numFmtId="169" fontId="46"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69" fontId="46"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11" fillId="0" borderId="0" applyFont="0" applyFill="0" applyBorder="0" applyAlignment="0" applyProtection="0"/>
    <xf numFmtId="169" fontId="27" fillId="0" borderId="0" applyFont="0" applyFill="0" applyBorder="0" applyAlignment="0" applyProtection="0"/>
    <xf numFmtId="43" fontId="39" fillId="0" borderId="0" applyFont="0" applyFill="0" applyBorder="0" applyAlignment="0" applyProtection="0"/>
    <xf numFmtId="169" fontId="46" fillId="0" borderId="0" applyFon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43" fontId="46" fillId="0" borderId="0" applyFont="0" applyFill="0" applyBorder="0" applyAlignment="0" applyProtection="0"/>
    <xf numFmtId="255" fontId="157"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169" fontId="27"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3" fontId="46" fillId="0" borderId="0" applyFont="0" applyFill="0" applyBorder="0" applyAlignment="0" applyProtection="0"/>
    <xf numFmtId="42" fontId="27" fillId="0" borderId="0" applyFont="0" applyFill="0" applyBorder="0" applyAlignment="0" applyProtection="0"/>
    <xf numFmtId="169" fontId="28" fillId="0" borderId="0" applyFont="0" applyFill="0" applyBorder="0" applyAlignment="0" applyProtection="0"/>
    <xf numFmtId="254" fontId="156" fillId="0" borderId="0" applyFont="0" applyFill="0" applyBorder="0" applyAlignment="0" applyProtection="0"/>
    <xf numFmtId="169" fontId="46" fillId="0" borderId="0" applyFont="0" applyFill="0" applyBorder="0" applyAlignment="0" applyProtection="0"/>
    <xf numFmtId="245" fontId="57" fillId="0" borderId="0"/>
    <xf numFmtId="245" fontId="57" fillId="0" borderId="0"/>
    <xf numFmtId="245" fontId="57" fillId="0" borderId="0"/>
    <xf numFmtId="245" fontId="57" fillId="0" borderId="0"/>
    <xf numFmtId="245" fontId="57" fillId="0" borderId="0"/>
    <xf numFmtId="245" fontId="57" fillId="0" borderId="0"/>
    <xf numFmtId="245" fontId="57" fillId="0" borderId="0"/>
    <xf numFmtId="3" fontId="27" fillId="0" borderId="0" applyFont="0" applyFill="0" applyBorder="0" applyAlignment="0" applyProtection="0"/>
    <xf numFmtId="0" fontId="69" fillId="0" borderId="0" applyNumberFormat="0" applyAlignment="0">
      <alignment horizontal="left"/>
    </xf>
    <xf numFmtId="0" fontId="70" fillId="0" borderId="0" applyNumberFormat="0" applyAlignment="0"/>
    <xf numFmtId="238" fontId="59" fillId="0" borderId="0" applyFont="0" applyFill="0" applyBorder="0" applyAlignment="0" applyProtection="0"/>
    <xf numFmtId="176" fontId="27" fillId="0" borderId="0" applyFont="0" applyFill="0" applyBorder="0" applyAlignment="0" applyProtection="0"/>
    <xf numFmtId="258" fontId="27" fillId="0" borderId="0" applyFont="0" applyFill="0" applyBorder="0" applyAlignment="0" applyProtection="0"/>
    <xf numFmtId="246" fontId="27" fillId="0" borderId="0"/>
    <xf numFmtId="0" fontId="65" fillId="3" borderId="0" applyNumberFormat="0" applyFont="0" applyFill="0" applyBorder="0" applyProtection="0">
      <alignment horizontal="left"/>
    </xf>
    <xf numFmtId="0" fontId="65" fillId="3" borderId="0" applyNumberFormat="0" applyFont="0" applyFill="0" applyBorder="0" applyProtection="0">
      <alignment horizontal="left"/>
    </xf>
    <xf numFmtId="0" fontId="65" fillId="3" borderId="0" applyNumberFormat="0" applyFont="0" applyFill="0" applyBorder="0" applyProtection="0">
      <alignment horizontal="left"/>
    </xf>
    <xf numFmtId="0" fontId="65" fillId="3" borderId="0" applyNumberFormat="0" applyFont="0" applyFill="0" applyBorder="0" applyProtection="0">
      <alignment horizontal="left"/>
    </xf>
    <xf numFmtId="0" fontId="65" fillId="3" borderId="0" applyNumberFormat="0" applyFont="0" applyFill="0" applyBorder="0" applyProtection="0">
      <alignment horizontal="left"/>
    </xf>
    <xf numFmtId="0" fontId="65" fillId="3" borderId="0" applyNumberFormat="0" applyFont="0" applyFill="0" applyBorder="0" applyProtection="0">
      <alignment horizontal="left"/>
    </xf>
    <xf numFmtId="0" fontId="65" fillId="3" borderId="0" applyNumberFormat="0" applyFont="0" applyFill="0" applyBorder="0" applyProtection="0">
      <alignment horizontal="left"/>
    </xf>
    <xf numFmtId="0" fontId="27" fillId="0" borderId="0" applyFont="0" applyFill="0" applyBorder="0" applyAlignment="0" applyProtection="0"/>
    <xf numFmtId="14" fontId="71" fillId="0" borderId="0" applyFill="0" applyBorder="0" applyAlignment="0"/>
    <xf numFmtId="0" fontId="72" fillId="0" borderId="0" applyProtection="0"/>
    <xf numFmtId="170" fontId="155" fillId="0" borderId="0" applyFont="0" applyFill="0" applyBorder="0" applyAlignment="0" applyProtection="0"/>
    <xf numFmtId="247" fontId="27" fillId="0" borderId="12">
      <alignment vertical="center"/>
    </xf>
    <xf numFmtId="248" fontId="27" fillId="0" borderId="0"/>
    <xf numFmtId="195" fontId="73"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152" fillId="0" borderId="0" applyFont="0" applyFill="0" applyBorder="0" applyAlignment="0" applyProtection="0"/>
    <xf numFmtId="205" fontId="152"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152" fillId="0" borderId="0" applyFont="0" applyFill="0" applyBorder="0" applyAlignment="0" applyProtection="0"/>
    <xf numFmtId="206" fontId="152"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209" fontId="72" fillId="0" borderId="0" applyFont="0" applyFill="0" applyBorder="0" applyAlignment="0" applyProtection="0"/>
    <xf numFmtId="207" fontId="72" fillId="0" borderId="0" applyFont="0" applyFill="0" applyBorder="0" applyAlignment="0" applyProtection="0"/>
    <xf numFmtId="209" fontId="72" fillId="0" borderId="0" applyFont="0" applyFill="0" applyBorder="0" applyAlignment="0" applyProtection="0"/>
    <xf numFmtId="207" fontId="72" fillId="0" borderId="0" applyFont="0" applyFill="0" applyBorder="0" applyAlignment="0" applyProtection="0"/>
    <xf numFmtId="209" fontId="72" fillId="0" borderId="0" applyFont="0" applyFill="0" applyBorder="0" applyAlignment="0" applyProtection="0"/>
    <xf numFmtId="207" fontId="72" fillId="0" borderId="0" applyFont="0" applyFill="0" applyBorder="0" applyAlignment="0" applyProtection="0"/>
    <xf numFmtId="209" fontId="72" fillId="0" borderId="0" applyFont="0" applyFill="0" applyBorder="0" applyAlignment="0" applyProtection="0"/>
    <xf numFmtId="207" fontId="72" fillId="0" borderId="0" applyFont="0" applyFill="0" applyBorder="0" applyAlignment="0" applyProtection="0"/>
    <xf numFmtId="209" fontId="72" fillId="0" borderId="0" applyFont="0" applyFill="0" applyBorder="0" applyAlignment="0" applyProtection="0"/>
    <xf numFmtId="207" fontId="72" fillId="0" borderId="0" applyFont="0" applyFill="0" applyBorder="0" applyAlignment="0" applyProtection="0"/>
    <xf numFmtId="209" fontId="72" fillId="0" borderId="0" applyFont="0" applyFill="0" applyBorder="0" applyAlignment="0" applyProtection="0"/>
    <xf numFmtId="207" fontId="72" fillId="0" borderId="0" applyFont="0" applyFill="0" applyBorder="0" applyAlignment="0" applyProtection="0"/>
    <xf numFmtId="209" fontId="72" fillId="0" borderId="0" applyFont="0" applyFill="0" applyBorder="0" applyAlignment="0" applyProtection="0"/>
    <xf numFmtId="207" fontId="72"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152" fillId="0" borderId="0" applyFont="0" applyFill="0" applyBorder="0" applyAlignment="0" applyProtection="0"/>
    <xf numFmtId="206" fontId="152"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96" fontId="73"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152" fillId="0" borderId="0" applyFont="0" applyFill="0" applyBorder="0" applyAlignment="0" applyProtection="0"/>
    <xf numFmtId="206" fontId="152"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152" fillId="0" borderId="0" applyFont="0" applyFill="0" applyBorder="0" applyAlignment="0" applyProtection="0"/>
    <xf numFmtId="167" fontId="152"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210" fontId="72" fillId="0" borderId="0" applyFont="0" applyFill="0" applyBorder="0" applyAlignment="0" applyProtection="0"/>
    <xf numFmtId="208" fontId="72" fillId="0" borderId="0" applyFont="0" applyFill="0" applyBorder="0" applyAlignment="0" applyProtection="0"/>
    <xf numFmtId="210" fontId="72" fillId="0" borderId="0" applyFont="0" applyFill="0" applyBorder="0" applyAlignment="0" applyProtection="0"/>
    <xf numFmtId="208" fontId="72" fillId="0" borderId="0" applyFont="0" applyFill="0" applyBorder="0" applyAlignment="0" applyProtection="0"/>
    <xf numFmtId="210" fontId="72" fillId="0" borderId="0" applyFont="0" applyFill="0" applyBorder="0" applyAlignment="0" applyProtection="0"/>
    <xf numFmtId="208" fontId="72" fillId="0" borderId="0" applyFont="0" applyFill="0" applyBorder="0" applyAlignment="0" applyProtection="0"/>
    <xf numFmtId="210" fontId="72" fillId="0" borderId="0" applyFont="0" applyFill="0" applyBorder="0" applyAlignment="0" applyProtection="0"/>
    <xf numFmtId="208" fontId="72" fillId="0" borderId="0" applyFont="0" applyFill="0" applyBorder="0" applyAlignment="0" applyProtection="0"/>
    <xf numFmtId="210" fontId="72" fillId="0" borderId="0" applyFont="0" applyFill="0" applyBorder="0" applyAlignment="0" applyProtection="0"/>
    <xf numFmtId="208" fontId="72" fillId="0" borderId="0" applyFont="0" applyFill="0" applyBorder="0" applyAlignment="0" applyProtection="0"/>
    <xf numFmtId="210" fontId="72" fillId="0" borderId="0" applyFont="0" applyFill="0" applyBorder="0" applyAlignment="0" applyProtection="0"/>
    <xf numFmtId="208" fontId="72" fillId="0" borderId="0" applyFont="0" applyFill="0" applyBorder="0" applyAlignment="0" applyProtection="0"/>
    <xf numFmtId="210" fontId="72" fillId="0" borderId="0" applyFont="0" applyFill="0" applyBorder="0" applyAlignment="0" applyProtection="0"/>
    <xf numFmtId="208" fontId="72"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152" fillId="0" borderId="0" applyFont="0" applyFill="0" applyBorder="0" applyAlignment="0" applyProtection="0"/>
    <xf numFmtId="167" fontId="152"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0" fontId="74" fillId="25" borderId="0" applyNumberFormat="0" applyBorder="0" applyAlignment="0" applyProtection="0"/>
    <xf numFmtId="0" fontId="74" fillId="26" borderId="0" applyNumberFormat="0" applyBorder="0" applyAlignment="0" applyProtection="0"/>
    <xf numFmtId="0" fontId="74" fillId="26" borderId="0" applyNumberFormat="0" applyBorder="0" applyAlignment="0" applyProtection="0"/>
    <xf numFmtId="175" fontId="59" fillId="0" borderId="0" applyFill="0" applyBorder="0" applyAlignment="0"/>
    <xf numFmtId="238" fontId="59" fillId="0" borderId="0" applyFill="0" applyBorder="0" applyAlignment="0"/>
    <xf numFmtId="175" fontId="59" fillId="0" borderId="0" applyFill="0" applyBorder="0" applyAlignment="0"/>
    <xf numFmtId="242" fontId="59" fillId="0" borderId="0" applyFill="0" applyBorder="0" applyAlignment="0"/>
    <xf numFmtId="238" fontId="59" fillId="0" borderId="0" applyFill="0" applyBorder="0" applyAlignment="0"/>
    <xf numFmtId="0" fontId="75" fillId="0" borderId="0" applyNumberFormat="0" applyAlignment="0">
      <alignment horizontal="left"/>
    </xf>
    <xf numFmtId="249" fontId="27" fillId="0" borderId="0" applyFont="0" applyFill="0" applyBorder="0" applyAlignment="0" applyProtection="0"/>
    <xf numFmtId="259" fontId="28" fillId="0" borderId="0" applyFon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6" fillId="0" borderId="0" applyNumberFormat="0" applyFill="0" applyBorder="0" applyAlignment="0" applyProtection="0"/>
    <xf numFmtId="190" fontId="77" fillId="0" borderId="0" applyFont="0" applyFill="0" applyBorder="0" applyAlignment="0" applyProtection="0"/>
    <xf numFmtId="192" fontId="77" fillId="0" borderId="0" applyFont="0" applyFill="0" applyBorder="0" applyAlignment="0" applyProtection="0"/>
    <xf numFmtId="0" fontId="62" fillId="23" borderId="1">
      <alignment horizontal="centerContinuous" vertical="center"/>
    </xf>
    <xf numFmtId="3" fontId="62" fillId="23" borderId="1">
      <alignment horizontal="center" vertical="center" wrapText="1"/>
    </xf>
    <xf numFmtId="0" fontId="78" fillId="0" borderId="0" applyProtection="0"/>
    <xf numFmtId="0" fontId="79" fillId="0" borderId="0" applyProtection="0"/>
    <xf numFmtId="0" fontId="80" fillId="0" borderId="0" applyProtection="0"/>
    <xf numFmtId="0" fontId="81" fillId="0" borderId="0" applyNumberFormat="0" applyFont="0" applyFill="0" applyBorder="0" applyAlignment="0" applyProtection="0"/>
    <xf numFmtId="0" fontId="82" fillId="0" borderId="0" applyProtection="0"/>
    <xf numFmtId="0" fontId="83" fillId="0" borderId="0" applyProtection="0"/>
    <xf numFmtId="2" fontId="27" fillId="0" borderId="0" applyFont="0" applyFill="0" applyBorder="0" applyAlignment="0" applyProtection="0"/>
    <xf numFmtId="0" fontId="84" fillId="6" borderId="0" applyNumberFormat="0" applyBorder="0" applyAlignment="0" applyProtection="0"/>
    <xf numFmtId="0" fontId="84" fillId="6" borderId="0" applyNumberFormat="0" applyBorder="0" applyAlignment="0" applyProtection="0"/>
    <xf numFmtId="0" fontId="84" fillId="6" borderId="0" applyNumberFormat="0" applyBorder="0" applyAlignment="0" applyProtection="0"/>
    <xf numFmtId="0" fontId="84" fillId="6" borderId="0" applyNumberFormat="0" applyBorder="0" applyAlignment="0" applyProtection="0"/>
    <xf numFmtId="0" fontId="84" fillId="6" borderId="0" applyNumberFormat="0" applyBorder="0" applyAlignment="0" applyProtection="0"/>
    <xf numFmtId="0" fontId="84" fillId="6" borderId="0" applyNumberFormat="0" applyBorder="0" applyAlignment="0" applyProtection="0"/>
    <xf numFmtId="0" fontId="84" fillId="6" borderId="0" applyNumberFormat="0" applyBorder="0" applyAlignment="0" applyProtection="0"/>
    <xf numFmtId="0" fontId="84" fillId="6" borderId="0" applyNumberFormat="0" applyBorder="0" applyAlignment="0" applyProtection="0"/>
    <xf numFmtId="0" fontId="84" fillId="6" borderId="0" applyNumberFormat="0" applyBorder="0" applyAlignment="0" applyProtection="0"/>
    <xf numFmtId="0" fontId="84" fillId="6" borderId="0" applyNumberFormat="0" applyBorder="0" applyAlignment="0" applyProtection="0"/>
    <xf numFmtId="0" fontId="84" fillId="6" borderId="0" applyNumberFormat="0" applyBorder="0" applyAlignment="0" applyProtection="0"/>
    <xf numFmtId="38" fontId="50" fillId="3" borderId="0" applyNumberFormat="0" applyBorder="0" applyAlignment="0" applyProtection="0"/>
    <xf numFmtId="38" fontId="50" fillId="27" borderId="0" applyNumberFormat="0" applyBorder="0" applyAlignment="0" applyProtection="0"/>
    <xf numFmtId="0" fontId="85" fillId="0" borderId="0" applyNumberFormat="0" applyFont="0" applyBorder="0" applyAlignment="0">
      <alignment horizontal="left" vertical="center"/>
    </xf>
    <xf numFmtId="0" fontId="86" fillId="28" borderId="0"/>
    <xf numFmtId="0" fontId="87" fillId="0" borderId="0">
      <alignment horizontal="left"/>
    </xf>
    <xf numFmtId="0" fontId="88" fillId="0" borderId="13" applyNumberFormat="0" applyAlignment="0" applyProtection="0">
      <alignment horizontal="left" vertical="center"/>
    </xf>
    <xf numFmtId="0" fontId="88" fillId="0" borderId="3">
      <alignment horizontal="left" vertical="center"/>
    </xf>
    <xf numFmtId="188" fontId="89" fillId="29" borderId="0">
      <alignment horizontal="left" vertical="top"/>
    </xf>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91" fillId="0" borderId="14" applyNumberFormat="0" applyFill="0" applyAlignment="0" applyProtection="0"/>
    <xf numFmtId="0" fontId="91" fillId="0" borderId="14" applyNumberFormat="0" applyFill="0" applyAlignment="0" applyProtection="0"/>
    <xf numFmtId="0" fontId="91" fillId="0" borderId="14" applyNumberFormat="0" applyFill="0" applyAlignment="0" applyProtection="0"/>
    <xf numFmtId="0" fontId="91" fillId="0" borderId="14" applyNumberFormat="0" applyFill="0" applyAlignment="0" applyProtection="0"/>
    <xf numFmtId="0" fontId="91" fillId="0" borderId="14" applyNumberFormat="0" applyFill="0" applyAlignment="0" applyProtection="0"/>
    <xf numFmtId="0" fontId="91" fillId="0" borderId="14" applyNumberFormat="0" applyFill="0" applyAlignment="0" applyProtection="0"/>
    <xf numFmtId="0" fontId="91" fillId="0" borderId="14" applyNumberFormat="0" applyFill="0" applyAlignment="0" applyProtection="0"/>
    <xf numFmtId="0" fontId="91" fillId="0" borderId="14" applyNumberFormat="0" applyFill="0" applyAlignment="0" applyProtection="0"/>
    <xf numFmtId="0" fontId="91" fillId="0" borderId="14" applyNumberFormat="0" applyFill="0" applyAlignment="0" applyProtection="0"/>
    <xf numFmtId="0" fontId="91" fillId="0" borderId="14" applyNumberFormat="0" applyFill="0" applyAlignment="0" applyProtection="0"/>
    <xf numFmtId="0" fontId="91" fillId="0" borderId="14" applyNumberFormat="0" applyFill="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215" fontId="92" fillId="0" borderId="0">
      <protection locked="0"/>
    </xf>
    <xf numFmtId="215" fontId="92" fillId="0" borderId="0">
      <protection locked="0"/>
    </xf>
    <xf numFmtId="0" fontId="93" fillId="0" borderId="15">
      <alignment horizontal="center"/>
    </xf>
    <xf numFmtId="0" fontId="93" fillId="0" borderId="0">
      <alignment horizontal="center"/>
    </xf>
    <xf numFmtId="5" fontId="94" fillId="30" borderId="1" applyNumberFormat="0" applyAlignment="0">
      <alignment horizontal="left" vertical="top"/>
    </xf>
    <xf numFmtId="49" fontId="95" fillId="0" borderId="1">
      <alignment vertical="center"/>
    </xf>
    <xf numFmtId="235" fontId="11" fillId="0" borderId="0" applyFont="0" applyFill="0" applyBorder="0" applyAlignment="0" applyProtection="0"/>
    <xf numFmtId="0" fontId="96" fillId="0" borderId="0"/>
    <xf numFmtId="0" fontId="97" fillId="29" borderId="0">
      <alignment horizontal="left" wrapText="1" indent="2"/>
    </xf>
    <xf numFmtId="0" fontId="98" fillId="9" borderId="9" applyNumberFormat="0" applyAlignment="0" applyProtection="0"/>
    <xf numFmtId="10" fontId="50" fillId="29" borderId="1" applyNumberFormat="0" applyBorder="0" applyAlignment="0" applyProtection="0"/>
    <xf numFmtId="10" fontId="50" fillId="27" borderId="1" applyNumberFormat="0" applyBorder="0" applyAlignment="0" applyProtection="0"/>
    <xf numFmtId="0" fontId="98" fillId="9" borderId="9" applyNumberFormat="0" applyAlignment="0" applyProtection="0"/>
    <xf numFmtId="0" fontId="98" fillId="9" borderId="9" applyNumberFormat="0" applyAlignment="0" applyProtection="0"/>
    <xf numFmtId="0" fontId="98" fillId="9" borderId="9" applyNumberFormat="0" applyAlignment="0" applyProtection="0"/>
    <xf numFmtId="0" fontId="98" fillId="9" borderId="9" applyNumberFormat="0" applyAlignment="0" applyProtection="0"/>
    <xf numFmtId="0" fontId="98" fillId="9" borderId="9" applyNumberFormat="0" applyAlignment="0" applyProtection="0"/>
    <xf numFmtId="0" fontId="98" fillId="9" borderId="9" applyNumberFormat="0" applyAlignment="0" applyProtection="0"/>
    <xf numFmtId="0" fontId="98" fillId="9" borderId="9" applyNumberFormat="0" applyAlignment="0" applyProtection="0"/>
    <xf numFmtId="0" fontId="98" fillId="9" borderId="9" applyNumberFormat="0" applyAlignment="0" applyProtection="0"/>
    <xf numFmtId="0" fontId="98" fillId="9" borderId="9" applyNumberFormat="0" applyAlignment="0" applyProtection="0"/>
    <xf numFmtId="0" fontId="98" fillId="9" borderId="9" applyNumberFormat="0" applyAlignment="0" applyProtection="0"/>
    <xf numFmtId="213" fontId="67" fillId="31" borderId="0"/>
    <xf numFmtId="3" fontId="62" fillId="0" borderId="16" applyFont="0" applyAlignment="0">
      <alignment horizontal="center" vertical="center" wrapText="1"/>
    </xf>
    <xf numFmtId="3" fontId="62" fillId="0" borderId="17"/>
    <xf numFmtId="3" fontId="99" fillId="0" borderId="0"/>
    <xf numFmtId="0" fontId="100" fillId="0" borderId="0"/>
    <xf numFmtId="0" fontId="46" fillId="0" borderId="0"/>
    <xf numFmtId="0" fontId="46" fillId="0" borderId="0"/>
    <xf numFmtId="0" fontId="72" fillId="0" borderId="0"/>
    <xf numFmtId="0" fontId="46" fillId="0" borderId="0"/>
    <xf numFmtId="0" fontId="100" fillId="0" borderId="0"/>
    <xf numFmtId="0" fontId="100" fillId="0" borderId="0"/>
    <xf numFmtId="0" fontId="100" fillId="0" borderId="0"/>
    <xf numFmtId="0" fontId="100" fillId="0" borderId="0"/>
    <xf numFmtId="0" fontId="100" fillId="0" borderId="0"/>
    <xf numFmtId="0" fontId="100" fillId="0" borderId="0"/>
    <xf numFmtId="0" fontId="100" fillId="0" borderId="0"/>
    <xf numFmtId="175" fontId="59" fillId="0" borderId="0" applyFill="0" applyBorder="0" applyAlignment="0"/>
    <xf numFmtId="238" fontId="59" fillId="0" borderId="0" applyFill="0" applyBorder="0" applyAlignment="0"/>
    <xf numFmtId="175" fontId="59" fillId="0" borderId="0" applyFill="0" applyBorder="0" applyAlignment="0"/>
    <xf numFmtId="242" fontId="59" fillId="0" borderId="0" applyFill="0" applyBorder="0" applyAlignment="0"/>
    <xf numFmtId="238" fontId="59" fillId="0" borderId="0" applyFill="0" applyBorder="0" applyAlignment="0"/>
    <xf numFmtId="0" fontId="101" fillId="0" borderId="18" applyNumberFormat="0" applyFill="0" applyAlignment="0" applyProtection="0"/>
    <xf numFmtId="0" fontId="101" fillId="0" borderId="18" applyNumberFormat="0" applyFill="0" applyAlignment="0" applyProtection="0"/>
    <xf numFmtId="0" fontId="101" fillId="0" borderId="18" applyNumberFormat="0" applyFill="0" applyAlignment="0" applyProtection="0"/>
    <xf numFmtId="0" fontId="101" fillId="0" borderId="18" applyNumberFormat="0" applyFill="0" applyAlignment="0" applyProtection="0"/>
    <xf numFmtId="0" fontId="101" fillId="0" borderId="18" applyNumberFormat="0" applyFill="0" applyAlignment="0" applyProtection="0"/>
    <xf numFmtId="0" fontId="101" fillId="0" borderId="18" applyNumberFormat="0" applyFill="0" applyAlignment="0" applyProtection="0"/>
    <xf numFmtId="0" fontId="101" fillId="0" borderId="18" applyNumberFormat="0" applyFill="0" applyAlignment="0" applyProtection="0"/>
    <xf numFmtId="0" fontId="101" fillId="0" borderId="18" applyNumberFormat="0" applyFill="0" applyAlignment="0" applyProtection="0"/>
    <xf numFmtId="0" fontId="101" fillId="0" borderId="18" applyNumberFormat="0" applyFill="0" applyAlignment="0" applyProtection="0"/>
    <xf numFmtId="0" fontId="101" fillId="0" borderId="18" applyNumberFormat="0" applyFill="0" applyAlignment="0" applyProtection="0"/>
    <xf numFmtId="0" fontId="101" fillId="0" borderId="18" applyNumberFormat="0" applyFill="0" applyAlignment="0" applyProtection="0"/>
    <xf numFmtId="213" fontId="67" fillId="32" borderId="0"/>
    <xf numFmtId="38" fontId="100" fillId="0" borderId="0" applyFont="0" applyFill="0" applyBorder="0" applyAlignment="0" applyProtection="0"/>
    <xf numFmtId="4" fontId="59" fillId="0" borderId="0" applyFont="0" applyFill="0" applyBorder="0" applyAlignment="0" applyProtection="0"/>
    <xf numFmtId="38" fontId="100" fillId="0" borderId="0" applyFont="0" applyFill="0" applyBorder="0" applyAlignment="0" applyProtection="0"/>
    <xf numFmtId="40" fontId="100" fillId="0" borderId="0" applyFont="0" applyFill="0" applyBorder="0" applyAlignment="0" applyProtection="0"/>
    <xf numFmtId="168" fontId="27" fillId="0" borderId="0" applyFont="0" applyFill="0" applyBorder="0" applyAlignment="0" applyProtection="0"/>
    <xf numFmtId="169" fontId="27" fillId="0" borderId="0" applyFont="0" applyFill="0" applyBorder="0" applyAlignment="0" applyProtection="0"/>
    <xf numFmtId="0" fontId="102" fillId="0" borderId="15"/>
    <xf numFmtId="0" fontId="103" fillId="0" borderId="19"/>
    <xf numFmtId="260" fontId="28" fillId="0" borderId="19"/>
    <xf numFmtId="174" fontId="27" fillId="0" borderId="0" applyFont="0" applyFill="0" applyBorder="0" applyAlignment="0" applyProtection="0"/>
    <xf numFmtId="175" fontId="27" fillId="0" borderId="0" applyFont="0" applyFill="0" applyBorder="0" applyAlignment="0" applyProtection="0"/>
    <xf numFmtId="186" fontId="100" fillId="0" borderId="0" applyFont="0" applyFill="0" applyBorder="0" applyAlignment="0" applyProtection="0"/>
    <xf numFmtId="187" fontId="100" fillId="0" borderId="0" applyFont="0" applyFill="0" applyBorder="0" applyAlignment="0" applyProtection="0"/>
    <xf numFmtId="0" fontId="72" fillId="0" borderId="0" applyNumberFormat="0" applyFont="0" applyFill="0" applyAlignment="0"/>
    <xf numFmtId="0" fontId="104" fillId="33" borderId="0" applyNumberFormat="0" applyBorder="0" applyAlignment="0" applyProtection="0"/>
    <xf numFmtId="0" fontId="104" fillId="33" borderId="0" applyNumberFormat="0" applyBorder="0" applyAlignment="0" applyProtection="0"/>
    <xf numFmtId="0" fontId="104" fillId="33" borderId="0" applyNumberFormat="0" applyBorder="0" applyAlignment="0" applyProtection="0"/>
    <xf numFmtId="0" fontId="104" fillId="33" borderId="0" applyNumberFormat="0" applyBorder="0" applyAlignment="0" applyProtection="0"/>
    <xf numFmtId="0" fontId="104" fillId="33" borderId="0" applyNumberFormat="0" applyBorder="0" applyAlignment="0" applyProtection="0"/>
    <xf numFmtId="0" fontId="104" fillId="33" borderId="0" applyNumberFormat="0" applyBorder="0" applyAlignment="0" applyProtection="0"/>
    <xf numFmtId="0" fontId="104" fillId="33" borderId="0" applyNumberFormat="0" applyBorder="0" applyAlignment="0" applyProtection="0"/>
    <xf numFmtId="0" fontId="104" fillId="33" borderId="0" applyNumberFormat="0" applyBorder="0" applyAlignment="0" applyProtection="0"/>
    <xf numFmtId="0" fontId="104" fillId="33" borderId="0" applyNumberFormat="0" applyBorder="0" applyAlignment="0" applyProtection="0"/>
    <xf numFmtId="0" fontId="104" fillId="33" borderId="0" applyNumberFormat="0" applyBorder="0" applyAlignment="0" applyProtection="0"/>
    <xf numFmtId="0" fontId="104" fillId="33" borderId="0" applyNumberFormat="0" applyBorder="0" applyAlignment="0" applyProtection="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37" fontId="105" fillId="0" borderId="0"/>
    <xf numFmtId="0" fontId="106" fillId="0" borderId="1" applyNumberFormat="0" applyFont="0" applyFill="0" applyBorder="0" applyAlignment="0">
      <alignment horizontal="center"/>
    </xf>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0" fontId="96" fillId="0" borderId="0"/>
    <xf numFmtId="177" fontId="107" fillId="0" borderId="0"/>
    <xf numFmtId="261" fontId="28" fillId="0" borderId="0"/>
    <xf numFmtId="0" fontId="108" fillId="0" borderId="0"/>
    <xf numFmtId="0" fontId="68" fillId="0" borderId="0">
      <alignment horizontal="center"/>
    </xf>
    <xf numFmtId="0" fontId="46" fillId="0" borderId="0"/>
    <xf numFmtId="0" fontId="46" fillId="0" borderId="0"/>
    <xf numFmtId="0" fontId="46" fillId="0" borderId="0"/>
    <xf numFmtId="0" fontId="46" fillId="0" borderId="0"/>
    <xf numFmtId="0" fontId="46" fillId="0" borderId="0"/>
    <xf numFmtId="0" fontId="154" fillId="0" borderId="0"/>
    <xf numFmtId="0" fontId="46" fillId="0" borderId="0"/>
    <xf numFmtId="0" fontId="46" fillId="0" borderId="0"/>
    <xf numFmtId="0" fontId="46" fillId="0" borderId="0"/>
    <xf numFmtId="0" fontId="163" fillId="0" borderId="0"/>
    <xf numFmtId="0" fontId="27" fillId="0" borderId="0"/>
    <xf numFmtId="0" fontId="4" fillId="0" borderId="0"/>
    <xf numFmtId="0" fontId="46" fillId="0" borderId="0"/>
    <xf numFmtId="0" fontId="46" fillId="0" borderId="0"/>
    <xf numFmtId="0" fontId="46" fillId="0" borderId="0"/>
    <xf numFmtId="0" fontId="46" fillId="0" borderId="0"/>
    <xf numFmtId="0" fontId="27" fillId="0" borderId="0"/>
    <xf numFmtId="0" fontId="27" fillId="0" borderId="0"/>
    <xf numFmtId="0" fontId="27" fillId="0" borderId="0"/>
    <xf numFmtId="0" fontId="167" fillId="0" borderId="0"/>
    <xf numFmtId="0" fontId="153" fillId="0" borderId="0"/>
    <xf numFmtId="0" fontId="11" fillId="0" borderId="0"/>
    <xf numFmtId="0" fontId="11" fillId="0" borderId="0"/>
    <xf numFmtId="0" fontId="153" fillId="0" borderId="0"/>
    <xf numFmtId="0" fontId="27" fillId="0" borderId="0"/>
    <xf numFmtId="0" fontId="15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53" fillId="0" borderId="0"/>
    <xf numFmtId="0" fontId="153" fillId="0" borderId="0"/>
    <xf numFmtId="0" fontId="11" fillId="0" borderId="0"/>
    <xf numFmtId="0" fontId="153" fillId="0" borderId="0"/>
    <xf numFmtId="0" fontId="153" fillId="0" borderId="0"/>
    <xf numFmtId="0" fontId="153" fillId="0" borderId="0"/>
    <xf numFmtId="0" fontId="153" fillId="0" borderId="0"/>
    <xf numFmtId="0" fontId="153" fillId="0" borderId="0"/>
    <xf numFmtId="0" fontId="153" fillId="0" borderId="0"/>
    <xf numFmtId="0" fontId="11" fillId="0" borderId="0"/>
    <xf numFmtId="0" fontId="11" fillId="0" borderId="0"/>
    <xf numFmtId="0" fontId="153" fillId="0" borderId="0"/>
    <xf numFmtId="0" fontId="27" fillId="0" borderId="0"/>
    <xf numFmtId="0" fontId="153" fillId="0" borderId="0"/>
    <xf numFmtId="0" fontId="153" fillId="0" borderId="0"/>
    <xf numFmtId="0" fontId="153" fillId="0" borderId="0"/>
    <xf numFmtId="0" fontId="153"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3" fillId="0" borderId="0"/>
    <xf numFmtId="0" fontId="153" fillId="0" borderId="0"/>
    <xf numFmtId="0" fontId="11" fillId="0" borderId="0"/>
    <xf numFmtId="0" fontId="27" fillId="0" borderId="0"/>
    <xf numFmtId="0" fontId="11" fillId="0" borderId="0"/>
    <xf numFmtId="0" fontId="153" fillId="0" borderId="0"/>
    <xf numFmtId="0" fontId="153" fillId="0" borderId="0"/>
    <xf numFmtId="0" fontId="153" fillId="0" borderId="0"/>
    <xf numFmtId="0" fontId="153" fillId="0" borderId="0"/>
    <xf numFmtId="0" fontId="153" fillId="0" borderId="0"/>
    <xf numFmtId="0" fontId="153" fillId="0" borderId="0"/>
    <xf numFmtId="0" fontId="11" fillId="0" borderId="0"/>
    <xf numFmtId="0" fontId="27" fillId="0" borderId="0"/>
    <xf numFmtId="0" fontId="27" fillId="0" borderId="0"/>
    <xf numFmtId="0" fontId="46" fillId="0" borderId="0"/>
    <xf numFmtId="0" fontId="46" fillId="0" borderId="0"/>
    <xf numFmtId="0" fontId="27" fillId="0" borderId="0"/>
    <xf numFmtId="0" fontId="27" fillId="0" borderId="0"/>
    <xf numFmtId="0" fontId="27" fillId="0" borderId="0"/>
    <xf numFmtId="0" fontId="27" fillId="0" borderId="0"/>
    <xf numFmtId="0" fontId="46" fillId="0" borderId="0"/>
    <xf numFmtId="0" fontId="46" fillId="0" borderId="0"/>
    <xf numFmtId="0" fontId="152" fillId="0" borderId="0"/>
    <xf numFmtId="0" fontId="46" fillId="0" borderId="0"/>
    <xf numFmtId="0" fontId="46" fillId="0" borderId="0"/>
    <xf numFmtId="0" fontId="27" fillId="0" borderId="0"/>
    <xf numFmtId="0" fontId="27" fillId="0" borderId="0"/>
    <xf numFmtId="0" fontId="27" fillId="0" borderId="0"/>
    <xf numFmtId="0" fontId="153" fillId="0" borderId="0"/>
    <xf numFmtId="0" fontId="153" fillId="0" borderId="0"/>
    <xf numFmtId="0" fontId="153" fillId="0" borderId="0"/>
    <xf numFmtId="0" fontId="153" fillId="0" borderId="0"/>
    <xf numFmtId="0" fontId="153" fillId="0" borderId="0"/>
    <xf numFmtId="0" fontId="11" fillId="0" borderId="0"/>
    <xf numFmtId="0" fontId="11" fillId="0" borderId="0"/>
    <xf numFmtId="0" fontId="11" fillId="0" borderId="0"/>
    <xf numFmtId="0" fontId="11" fillId="0" borderId="0"/>
    <xf numFmtId="0" fontId="46" fillId="0" borderId="0"/>
    <xf numFmtId="0" fontId="167" fillId="0" borderId="0"/>
    <xf numFmtId="0" fontId="32" fillId="0" borderId="0"/>
    <xf numFmtId="0" fontId="32" fillId="0" borderId="0" applyProtection="0"/>
    <xf numFmtId="0" fontId="32" fillId="0" borderId="0" applyProtection="0"/>
    <xf numFmtId="0" fontId="32" fillId="0" borderId="0" applyProtection="0"/>
    <xf numFmtId="0" fontId="32" fillId="0" borderId="0" applyProtection="0"/>
    <xf numFmtId="0" fontId="32" fillId="0" borderId="0" applyProtection="0"/>
    <xf numFmtId="0" fontId="163" fillId="0" borderId="0"/>
    <xf numFmtId="0" fontId="11" fillId="0" borderId="0"/>
    <xf numFmtId="0" fontId="153" fillId="0" borderId="0"/>
    <xf numFmtId="0" fontId="27" fillId="0" borderId="0"/>
    <xf numFmtId="0" fontId="152" fillId="0" borderId="0"/>
    <xf numFmtId="0" fontId="153" fillId="0" borderId="0"/>
    <xf numFmtId="0" fontId="153" fillId="0" borderId="0"/>
    <xf numFmtId="0" fontId="153" fillId="0" borderId="0"/>
    <xf numFmtId="0" fontId="28" fillId="0" borderId="0"/>
    <xf numFmtId="0" fontId="11" fillId="0" borderId="0"/>
    <xf numFmtId="0" fontId="154" fillId="0" borderId="0" applyProtection="0"/>
    <xf numFmtId="0" fontId="27"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46" fillId="0" borderId="0"/>
    <xf numFmtId="0" fontId="32" fillId="0" borderId="0"/>
    <xf numFmtId="0" fontId="167" fillId="0" borderId="0"/>
    <xf numFmtId="0" fontId="46" fillId="0" borderId="0"/>
    <xf numFmtId="0" fontId="46" fillId="0" borderId="0"/>
    <xf numFmtId="0" fontId="46" fillId="0" borderId="0"/>
    <xf numFmtId="0" fontId="46" fillId="0" borderId="0"/>
    <xf numFmtId="0" fontId="168" fillId="0" borderId="0"/>
    <xf numFmtId="0" fontId="46" fillId="0" borderId="0"/>
    <xf numFmtId="0" fontId="152" fillId="0" borderId="0"/>
    <xf numFmtId="0" fontId="46" fillId="0" borderId="0"/>
    <xf numFmtId="0" fontId="27" fillId="0" borderId="0"/>
    <xf numFmtId="0" fontId="27" fillId="0" borderId="0"/>
    <xf numFmtId="0" fontId="27" fillId="0" borderId="0"/>
    <xf numFmtId="0" fontId="109" fillId="0" borderId="0"/>
    <xf numFmtId="0" fontId="27" fillId="0" borderId="0"/>
    <xf numFmtId="0" fontId="164" fillId="0" borderId="0"/>
    <xf numFmtId="0" fontId="39" fillId="0" borderId="0"/>
    <xf numFmtId="0" fontId="161" fillId="0" borderId="0" applyNumberFormat="0" applyFill="0" applyBorder="0" applyProtection="0">
      <alignment vertical="top"/>
    </xf>
    <xf numFmtId="0" fontId="163" fillId="0" borderId="0"/>
    <xf numFmtId="0" fontId="28" fillId="0" borderId="0"/>
    <xf numFmtId="0" fontId="165" fillId="0" borderId="0"/>
    <xf numFmtId="0" fontId="165" fillId="0" borderId="0"/>
    <xf numFmtId="0" fontId="46" fillId="0" borderId="0"/>
    <xf numFmtId="0" fontId="165" fillId="0" borderId="0"/>
    <xf numFmtId="0" fontId="153" fillId="0" borderId="0"/>
    <xf numFmtId="0" fontId="153" fillId="0" borderId="0"/>
    <xf numFmtId="0" fontId="153" fillId="0" borderId="0"/>
    <xf numFmtId="0" fontId="153" fillId="0" borderId="0"/>
    <xf numFmtId="0" fontId="153" fillId="0" borderId="0"/>
    <xf numFmtId="0" fontId="46" fillId="0" borderId="0"/>
    <xf numFmtId="0" fontId="27" fillId="0" borderId="0"/>
    <xf numFmtId="0" fontId="46" fillId="0" borderId="0"/>
    <xf numFmtId="0" fontId="46" fillId="0" borderId="0"/>
    <xf numFmtId="0" fontId="46" fillId="0" borderId="0"/>
    <xf numFmtId="0" fontId="59" fillId="0" borderId="0"/>
    <xf numFmtId="0" fontId="28" fillId="0" borderId="0"/>
    <xf numFmtId="0" fontId="59" fillId="27" borderId="0"/>
    <xf numFmtId="0" fontId="57" fillId="0" borderId="0"/>
    <xf numFmtId="0" fontId="110" fillId="34" borderId="20" applyNumberFormat="0" applyFont="0" applyAlignment="0" applyProtection="0"/>
    <xf numFmtId="0" fontId="110" fillId="34" borderId="20" applyNumberFormat="0" applyFont="0" applyAlignment="0" applyProtection="0"/>
    <xf numFmtId="0" fontId="110" fillId="34" borderId="20" applyNumberFormat="0" applyFont="0" applyAlignment="0" applyProtection="0"/>
    <xf numFmtId="0" fontId="110" fillId="34" borderId="20" applyNumberFormat="0" applyFont="0" applyAlignment="0" applyProtection="0"/>
    <xf numFmtId="0" fontId="110" fillId="34" borderId="20" applyNumberFormat="0" applyFont="0" applyAlignment="0" applyProtection="0"/>
    <xf numFmtId="0" fontId="110" fillId="34" borderId="20" applyNumberFormat="0" applyFont="0" applyAlignment="0" applyProtection="0"/>
    <xf numFmtId="0" fontId="110" fillId="34" borderId="20" applyNumberFormat="0" applyFont="0" applyAlignment="0" applyProtection="0"/>
    <xf numFmtId="0" fontId="110" fillId="34" borderId="20" applyNumberFormat="0" applyFont="0" applyAlignment="0" applyProtection="0"/>
    <xf numFmtId="0" fontId="110" fillId="34" borderId="20" applyNumberFormat="0" applyFont="0" applyAlignment="0" applyProtection="0"/>
    <xf numFmtId="0" fontId="110" fillId="34" borderId="20" applyNumberFormat="0" applyFont="0" applyAlignment="0" applyProtection="0"/>
    <xf numFmtId="0" fontId="110" fillId="34" borderId="20" applyNumberFormat="0" applyFont="0" applyAlignment="0" applyProtection="0"/>
    <xf numFmtId="3" fontId="111" fillId="0" borderId="0" applyFont="0" applyFill="0" applyBorder="0" applyAlignment="0" applyProtection="0"/>
    <xf numFmtId="168" fontId="40" fillId="0" borderId="0" applyFon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3" fillId="0" borderId="0" applyNumberFormat="0" applyFill="0" applyBorder="0" applyAlignment="0" applyProtection="0"/>
    <xf numFmtId="0" fontId="28" fillId="0" borderId="0" applyNumberFormat="0" applyFill="0" applyBorder="0" applyAlignment="0" applyProtection="0"/>
    <xf numFmtId="0" fontId="27" fillId="0" borderId="0" applyFont="0" applyFill="0" applyBorder="0" applyAlignment="0" applyProtection="0"/>
    <xf numFmtId="0" fontId="57" fillId="0" borderId="0"/>
    <xf numFmtId="0" fontId="114" fillId="22" borderId="21" applyNumberFormat="0" applyAlignment="0" applyProtection="0"/>
    <xf numFmtId="0" fontId="114" fillId="22" borderId="21" applyNumberFormat="0" applyAlignment="0" applyProtection="0"/>
    <xf numFmtId="0" fontId="114" fillId="22" borderId="21" applyNumberFormat="0" applyAlignment="0" applyProtection="0"/>
    <xf numFmtId="0" fontId="114" fillId="22" borderId="21" applyNumberFormat="0" applyAlignment="0" applyProtection="0"/>
    <xf numFmtId="0" fontId="114" fillId="22" borderId="21" applyNumberFormat="0" applyAlignment="0" applyProtection="0"/>
    <xf numFmtId="0" fontId="114" fillId="22" borderId="21" applyNumberFormat="0" applyAlignment="0" applyProtection="0"/>
    <xf numFmtId="0" fontId="114" fillId="22" borderId="21" applyNumberFormat="0" applyAlignment="0" applyProtection="0"/>
    <xf numFmtId="0" fontId="114" fillId="22" borderId="21" applyNumberFormat="0" applyAlignment="0" applyProtection="0"/>
    <xf numFmtId="0" fontId="114" fillId="22" borderId="21" applyNumberFormat="0" applyAlignment="0" applyProtection="0"/>
    <xf numFmtId="0" fontId="114" fillId="22" borderId="21" applyNumberFormat="0" applyAlignment="0" applyProtection="0"/>
    <xf numFmtId="0" fontId="114" fillId="22" borderId="21" applyNumberFormat="0" applyAlignment="0" applyProtection="0"/>
    <xf numFmtId="0" fontId="18" fillId="27" borderId="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152"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189" fontId="77" fillId="0" borderId="0" applyFont="0" applyFill="0" applyBorder="0" applyAlignment="0" applyProtection="0"/>
    <xf numFmtId="191" fontId="77" fillId="0" borderId="0" applyFont="0" applyFill="0" applyBorder="0" applyAlignment="0" applyProtection="0"/>
    <xf numFmtId="14" fontId="54" fillId="0" borderId="0">
      <alignment horizontal="center" wrapText="1"/>
      <protection locked="0"/>
    </xf>
    <xf numFmtId="9" fontId="27" fillId="0" borderId="0" applyFont="0" applyFill="0" applyBorder="0" applyAlignment="0" applyProtection="0"/>
    <xf numFmtId="241" fontId="27" fillId="0" borderId="0" applyFont="0" applyFill="0" applyBorder="0" applyAlignment="0" applyProtection="0"/>
    <xf numFmtId="241" fontId="27" fillId="0" borderId="0" applyFont="0" applyFill="0" applyBorder="0" applyAlignment="0" applyProtection="0"/>
    <xf numFmtId="241" fontId="27" fillId="0" borderId="0" applyFont="0" applyFill="0" applyBorder="0" applyAlignment="0" applyProtection="0"/>
    <xf numFmtId="241" fontId="27" fillId="0" borderId="0" applyFont="0" applyFill="0" applyBorder="0" applyAlignment="0" applyProtection="0"/>
    <xf numFmtId="241" fontId="27" fillId="0" borderId="0" applyFont="0" applyFill="0" applyBorder="0" applyAlignment="0" applyProtection="0"/>
    <xf numFmtId="241" fontId="27" fillId="0" borderId="0" applyFont="0" applyFill="0" applyBorder="0" applyAlignment="0" applyProtection="0"/>
    <xf numFmtId="241" fontId="27" fillId="0" borderId="0" applyFont="0" applyFill="0" applyBorder="0" applyAlignment="0" applyProtection="0"/>
    <xf numFmtId="241" fontId="27" fillId="0" borderId="0" applyFont="0" applyFill="0" applyBorder="0" applyAlignment="0" applyProtection="0"/>
    <xf numFmtId="241" fontId="27" fillId="0" borderId="0" applyFont="0" applyFill="0" applyBorder="0" applyAlignment="0" applyProtection="0"/>
    <xf numFmtId="241" fontId="152" fillId="0" borderId="0" applyFont="0" applyFill="0" applyBorder="0" applyAlignment="0" applyProtection="0"/>
    <xf numFmtId="241" fontId="27" fillId="0" borderId="0" applyFont="0" applyFill="0" applyBorder="0" applyAlignment="0" applyProtection="0"/>
    <xf numFmtId="241" fontId="27" fillId="0" borderId="0" applyFont="0" applyFill="0" applyBorder="0" applyAlignment="0" applyProtection="0"/>
    <xf numFmtId="241" fontId="27" fillId="0" borderId="0" applyFont="0" applyFill="0" applyBorder="0" applyAlignment="0" applyProtection="0"/>
    <xf numFmtId="250" fontId="27" fillId="0" borderId="0" applyFont="0" applyFill="0" applyBorder="0" applyAlignment="0" applyProtection="0"/>
    <xf numFmtId="250" fontId="27" fillId="0" borderId="0" applyFont="0" applyFill="0" applyBorder="0" applyAlignment="0" applyProtection="0"/>
    <xf numFmtId="250" fontId="27" fillId="0" borderId="0" applyFont="0" applyFill="0" applyBorder="0" applyAlignment="0" applyProtection="0"/>
    <xf numFmtId="250" fontId="27" fillId="0" borderId="0" applyFont="0" applyFill="0" applyBorder="0" applyAlignment="0" applyProtection="0"/>
    <xf numFmtId="250" fontId="27" fillId="0" borderId="0" applyFont="0" applyFill="0" applyBorder="0" applyAlignment="0" applyProtection="0"/>
    <xf numFmtId="250" fontId="27" fillId="0" borderId="0" applyFont="0" applyFill="0" applyBorder="0" applyAlignment="0" applyProtection="0"/>
    <xf numFmtId="250" fontId="27" fillId="0" borderId="0" applyFont="0" applyFill="0" applyBorder="0" applyAlignment="0" applyProtection="0"/>
    <xf numFmtId="250" fontId="27" fillId="0" borderId="0" applyFont="0" applyFill="0" applyBorder="0" applyAlignment="0" applyProtection="0"/>
    <xf numFmtId="250" fontId="27" fillId="0" borderId="0" applyFont="0" applyFill="0" applyBorder="0" applyAlignment="0" applyProtection="0"/>
    <xf numFmtId="250" fontId="152" fillId="0" borderId="0" applyFont="0" applyFill="0" applyBorder="0" applyAlignment="0" applyProtection="0"/>
    <xf numFmtId="250" fontId="27" fillId="0" borderId="0" applyFont="0" applyFill="0" applyBorder="0" applyAlignment="0" applyProtection="0"/>
    <xf numFmtId="250" fontId="27" fillId="0" borderId="0" applyFont="0" applyFill="0" applyBorder="0" applyAlignment="0" applyProtection="0"/>
    <xf numFmtId="250" fontId="27" fillId="0" borderId="0" applyFont="0" applyFill="0" applyBorder="0" applyAlignment="0" applyProtection="0"/>
    <xf numFmtId="10" fontId="27" fillId="0" borderId="0" applyFont="0" applyFill="0" applyBorder="0" applyAlignment="0" applyProtection="0"/>
    <xf numFmtId="10" fontId="27" fillId="0" borderId="0" applyFont="0" applyFill="0" applyBorder="0" applyAlignment="0" applyProtection="0"/>
    <xf numFmtId="10" fontId="27" fillId="0" borderId="0" applyFont="0" applyFill="0" applyBorder="0" applyAlignment="0" applyProtection="0"/>
    <xf numFmtId="10" fontId="27" fillId="0" borderId="0" applyFont="0" applyFill="0" applyBorder="0" applyAlignment="0" applyProtection="0"/>
    <xf numFmtId="10" fontId="27" fillId="0" borderId="0" applyFont="0" applyFill="0" applyBorder="0" applyAlignment="0" applyProtection="0"/>
    <xf numFmtId="10" fontId="27" fillId="0" borderId="0" applyFont="0" applyFill="0" applyBorder="0" applyAlignment="0" applyProtection="0"/>
    <xf numFmtId="10" fontId="27" fillId="0" borderId="0" applyFont="0" applyFill="0" applyBorder="0" applyAlignment="0" applyProtection="0"/>
    <xf numFmtId="10" fontId="27" fillId="0" borderId="0" applyFont="0" applyFill="0" applyBorder="0" applyAlignment="0" applyProtection="0"/>
    <xf numFmtId="10" fontId="27" fillId="0" borderId="0" applyFont="0" applyFill="0" applyBorder="0" applyAlignment="0" applyProtection="0"/>
    <xf numFmtId="10" fontId="27" fillId="0" borderId="0" applyFont="0" applyFill="0" applyBorder="0" applyAlignment="0" applyProtection="0"/>
    <xf numFmtId="10" fontId="152" fillId="0" borderId="0" applyFont="0" applyFill="0" applyBorder="0" applyAlignment="0" applyProtection="0"/>
    <xf numFmtId="10" fontId="27" fillId="0" borderId="0" applyFont="0" applyFill="0" applyBorder="0" applyAlignment="0" applyProtection="0"/>
    <xf numFmtId="10" fontId="27" fillId="0" borderId="0" applyFont="0" applyFill="0" applyBorder="0" applyAlignment="0" applyProtection="0"/>
    <xf numFmtId="10" fontId="2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2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46" fillId="0" borderId="0" applyFont="0" applyFill="0" applyBorder="0" applyAlignment="0" applyProtection="0"/>
    <xf numFmtId="9" fontId="46" fillId="0" borderId="0" applyFont="0" applyFill="0" applyBorder="0" applyAlignment="0" applyProtection="0"/>
    <xf numFmtId="9" fontId="100" fillId="0" borderId="22" applyNumberFormat="0" applyBorder="0"/>
    <xf numFmtId="9" fontId="100" fillId="0" borderId="22" applyNumberFormat="0" applyBorder="0"/>
    <xf numFmtId="9" fontId="100" fillId="0" borderId="22" applyNumberFormat="0" applyBorder="0"/>
    <xf numFmtId="9" fontId="100" fillId="0" borderId="22" applyNumberFormat="0" applyBorder="0"/>
    <xf numFmtId="9" fontId="100" fillId="0" borderId="22" applyNumberFormat="0" applyBorder="0"/>
    <xf numFmtId="9" fontId="100" fillId="0" borderId="22" applyNumberFormat="0" applyBorder="0"/>
    <xf numFmtId="9" fontId="100" fillId="0" borderId="22" applyNumberFormat="0" applyBorder="0"/>
    <xf numFmtId="175" fontId="59" fillId="0" borderId="0" applyFill="0" applyBorder="0" applyAlignment="0"/>
    <xf numFmtId="238" fontId="59" fillId="0" borderId="0" applyFill="0" applyBorder="0" applyAlignment="0"/>
    <xf numFmtId="175" fontId="59" fillId="0" borderId="0" applyFill="0" applyBorder="0" applyAlignment="0"/>
    <xf numFmtId="242" fontId="59" fillId="0" borderId="0" applyFill="0" applyBorder="0" applyAlignment="0"/>
    <xf numFmtId="238" fontId="59" fillId="0" borderId="0" applyFill="0" applyBorder="0" applyAlignment="0"/>
    <xf numFmtId="5" fontId="115" fillId="0" borderId="0"/>
    <xf numFmtId="9" fontId="100" fillId="0" borderId="0" applyFont="0" applyFill="0" applyBorder="0" applyAlignment="0" applyProtection="0"/>
    <xf numFmtId="0" fontId="100" fillId="0" borderId="0" applyNumberFormat="0" applyFont="0" applyFill="0" applyBorder="0" applyAlignment="0" applyProtection="0">
      <alignment horizontal="left"/>
    </xf>
    <xf numFmtId="0" fontId="100" fillId="0" borderId="0" applyNumberFormat="0" applyFont="0" applyFill="0" applyBorder="0" applyAlignment="0" applyProtection="0">
      <alignment horizontal="left"/>
    </xf>
    <xf numFmtId="0" fontId="100" fillId="0" borderId="0" applyNumberFormat="0" applyFont="0" applyFill="0" applyBorder="0" applyAlignment="0" applyProtection="0">
      <alignment horizontal="left"/>
    </xf>
    <xf numFmtId="0" fontId="100" fillId="0" borderId="0" applyNumberFormat="0" applyFont="0" applyFill="0" applyBorder="0" applyAlignment="0" applyProtection="0">
      <alignment horizontal="left"/>
    </xf>
    <xf numFmtId="0" fontId="100" fillId="0" borderId="0" applyNumberFormat="0" applyFont="0" applyFill="0" applyBorder="0" applyAlignment="0" applyProtection="0">
      <alignment horizontal="left"/>
    </xf>
    <xf numFmtId="0" fontId="100" fillId="0" borderId="0" applyNumberFormat="0" applyFont="0" applyFill="0" applyBorder="0" applyAlignment="0" applyProtection="0">
      <alignment horizontal="left"/>
    </xf>
    <xf numFmtId="0" fontId="100" fillId="0" borderId="0" applyNumberFormat="0" applyFont="0" applyFill="0" applyBorder="0" applyAlignment="0" applyProtection="0">
      <alignment horizontal="left"/>
    </xf>
    <xf numFmtId="0" fontId="116" fillId="0" borderId="15">
      <alignment horizontal="center"/>
    </xf>
    <xf numFmtId="0" fontId="117" fillId="35" borderId="0" applyNumberFormat="0" applyFont="0" applyBorder="0" applyAlignment="0">
      <alignment horizontal="center"/>
    </xf>
    <xf numFmtId="214" fontId="27" fillId="0" borderId="0" applyNumberFormat="0" applyFill="0" applyBorder="0" applyAlignment="0" applyProtection="0">
      <alignment horizontal="left"/>
    </xf>
    <xf numFmtId="214" fontId="27" fillId="0" borderId="0" applyNumberFormat="0" applyFill="0" applyBorder="0" applyAlignment="0" applyProtection="0">
      <alignment horizontal="left"/>
    </xf>
    <xf numFmtId="214" fontId="27" fillId="0" borderId="0" applyNumberFormat="0" applyFill="0" applyBorder="0" applyAlignment="0" applyProtection="0">
      <alignment horizontal="left"/>
    </xf>
    <xf numFmtId="214" fontId="27" fillId="0" borderId="0" applyNumberFormat="0" applyFill="0" applyBorder="0" applyAlignment="0" applyProtection="0">
      <alignment horizontal="left"/>
    </xf>
    <xf numFmtId="214" fontId="27" fillId="0" borderId="0" applyNumberFormat="0" applyFill="0" applyBorder="0" applyAlignment="0" applyProtection="0">
      <alignment horizontal="left"/>
    </xf>
    <xf numFmtId="214" fontId="27" fillId="0" borderId="0" applyNumberFormat="0" applyFill="0" applyBorder="0" applyAlignment="0" applyProtection="0">
      <alignment horizontal="left"/>
    </xf>
    <xf numFmtId="214" fontId="27" fillId="0" borderId="0" applyNumberFormat="0" applyFill="0" applyBorder="0" applyAlignment="0" applyProtection="0">
      <alignment horizontal="left"/>
    </xf>
    <xf numFmtId="214" fontId="27" fillId="0" borderId="0" applyNumberFormat="0" applyFill="0" applyBorder="0" applyAlignment="0" applyProtection="0">
      <alignment horizontal="left"/>
    </xf>
    <xf numFmtId="214" fontId="27" fillId="0" borderId="0" applyNumberFormat="0" applyFill="0" applyBorder="0" applyAlignment="0" applyProtection="0">
      <alignment horizontal="left"/>
    </xf>
    <xf numFmtId="214" fontId="152" fillId="0" borderId="0" applyNumberFormat="0" applyFill="0" applyBorder="0" applyAlignment="0" applyProtection="0">
      <alignment horizontal="left"/>
    </xf>
    <xf numFmtId="214" fontId="27" fillId="0" borderId="0" applyNumberFormat="0" applyFill="0" applyBorder="0" applyAlignment="0" applyProtection="0">
      <alignment horizontal="left"/>
    </xf>
    <xf numFmtId="214" fontId="27" fillId="0" borderId="0" applyNumberFormat="0" applyFill="0" applyBorder="0" applyAlignment="0" applyProtection="0">
      <alignment horizontal="left"/>
    </xf>
    <xf numFmtId="214" fontId="27" fillId="0" borderId="0" applyNumberFormat="0" applyFill="0" applyBorder="0" applyAlignment="0" applyProtection="0">
      <alignment horizontal="left"/>
    </xf>
    <xf numFmtId="235" fontId="11" fillId="0" borderId="0" applyFont="0" applyFill="0" applyBorder="0" applyAlignment="0" applyProtection="0"/>
    <xf numFmtId="0" fontId="28" fillId="0" borderId="0" applyNumberFormat="0" applyFill="0" applyBorder="0" applyAlignment="0" applyProtection="0"/>
    <xf numFmtId="0" fontId="117" fillId="1" borderId="3" applyNumberFormat="0" applyFont="0" applyAlignment="0">
      <alignment horizontal="center"/>
    </xf>
    <xf numFmtId="0" fontId="118" fillId="0" borderId="0" applyNumberFormat="0" applyFill="0" applyBorder="0" applyAlignment="0" applyProtection="0"/>
    <xf numFmtId="0" fontId="119" fillId="0" borderId="0" applyNumberFormat="0" applyFill="0" applyBorder="0" applyAlignment="0">
      <alignment horizontal="center"/>
    </xf>
    <xf numFmtId="0" fontId="28" fillId="0" borderId="17">
      <alignment horizontal="center"/>
    </xf>
    <xf numFmtId="0" fontId="27" fillId="0" borderId="0" applyNumberFormat="0" applyFill="0" applyBorder="0" applyAlignment="0" applyProtection="0"/>
    <xf numFmtId="0" fontId="27" fillId="0" borderId="0" applyNumberFormat="0" applyFill="0" applyBorder="0" applyAlignment="0" applyProtection="0"/>
    <xf numFmtId="0" fontId="3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152"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233" fontId="39" fillId="0" borderId="0" applyFont="0" applyFill="0" applyBorder="0" applyAlignment="0" applyProtection="0"/>
    <xf numFmtId="231" fontId="11" fillId="0" borderId="0" applyFont="0" applyFill="0" applyBorder="0" applyAlignment="0" applyProtection="0"/>
    <xf numFmtId="233" fontId="11" fillId="0" borderId="0" applyFont="0" applyFill="0" applyBorder="0" applyAlignment="0" applyProtection="0"/>
    <xf numFmtId="234" fontId="11" fillId="0" borderId="0" applyFont="0" applyFill="0" applyBorder="0" applyAlignment="0" applyProtection="0"/>
    <xf numFmtId="233"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233" fontId="11" fillId="0" borderId="0" applyFont="0" applyFill="0" applyBorder="0" applyAlignment="0" applyProtection="0"/>
    <xf numFmtId="232" fontId="11" fillId="0" borderId="0" applyFont="0" applyFill="0" applyBorder="0" applyAlignment="0" applyProtection="0"/>
    <xf numFmtId="233" fontId="11" fillId="0" borderId="0" applyFont="0" applyFill="0" applyBorder="0" applyAlignment="0" applyProtection="0"/>
    <xf numFmtId="231" fontId="11" fillId="0" borderId="0" applyFont="0" applyFill="0" applyBorder="0" applyAlignment="0" applyProtection="0"/>
    <xf numFmtId="235" fontId="11" fillId="0" borderId="0" applyFont="0" applyFill="0" applyBorder="0" applyAlignment="0" applyProtection="0"/>
    <xf numFmtId="231" fontId="11" fillId="0" borderId="0" applyFont="0" applyFill="0" applyBorder="0" applyAlignment="0" applyProtection="0"/>
    <xf numFmtId="170" fontId="11" fillId="0" borderId="0" applyFont="0" applyFill="0" applyBorder="0" applyAlignment="0" applyProtection="0"/>
    <xf numFmtId="232" fontId="11" fillId="0" borderId="0" applyFont="0" applyFill="0" applyBorder="0" applyAlignment="0" applyProtection="0"/>
    <xf numFmtId="233" fontId="11" fillId="0" borderId="0" applyFont="0" applyFill="0" applyBorder="0" applyAlignment="0" applyProtection="0"/>
    <xf numFmtId="232" fontId="11" fillId="0" borderId="0" applyFont="0" applyFill="0" applyBorder="0" applyAlignment="0" applyProtection="0"/>
    <xf numFmtId="41" fontId="11" fillId="0" borderId="0" applyFont="0" applyFill="0" applyBorder="0" applyAlignment="0" applyProtection="0"/>
    <xf numFmtId="232" fontId="11" fillId="0" borderId="0" applyFont="0" applyFill="0" applyBorder="0" applyAlignment="0" applyProtection="0"/>
    <xf numFmtId="170" fontId="11" fillId="0" borderId="0" applyFont="0" applyFill="0" applyBorder="0" applyAlignment="0" applyProtection="0"/>
    <xf numFmtId="233" fontId="39" fillId="0" borderId="0" applyFont="0" applyFill="0" applyBorder="0" applyAlignment="0" applyProtection="0"/>
    <xf numFmtId="170" fontId="11" fillId="0" borderId="0" applyFont="0" applyFill="0" applyBorder="0" applyAlignment="0" applyProtection="0"/>
    <xf numFmtId="231" fontId="11" fillId="0" borderId="0" applyFont="0" applyFill="0" applyBorder="0" applyAlignment="0" applyProtection="0"/>
    <xf numFmtId="233" fontId="11" fillId="0" borderId="0" applyFont="0" applyFill="0" applyBorder="0" applyAlignment="0" applyProtection="0"/>
    <xf numFmtId="234" fontId="11" fillId="0" borderId="0" applyFont="0" applyFill="0" applyBorder="0" applyAlignment="0" applyProtection="0"/>
    <xf numFmtId="233" fontId="11" fillId="0" borderId="0" applyFont="0" applyFill="0" applyBorder="0" applyAlignment="0" applyProtection="0"/>
    <xf numFmtId="232" fontId="11" fillId="0" borderId="0" applyFont="0" applyFill="0" applyBorder="0" applyAlignment="0" applyProtection="0"/>
    <xf numFmtId="232" fontId="11" fillId="0" borderId="0" applyFont="0" applyFill="0" applyBorder="0" applyAlignment="0" applyProtection="0"/>
    <xf numFmtId="233" fontId="11" fillId="0" borderId="0" applyFont="0" applyFill="0" applyBorder="0" applyAlignment="0" applyProtection="0"/>
    <xf numFmtId="232" fontId="11" fillId="0" borderId="0" applyFont="0" applyFill="0" applyBorder="0" applyAlignment="0" applyProtection="0"/>
    <xf numFmtId="233" fontId="11" fillId="0" borderId="0" applyFont="0" applyFill="0" applyBorder="0" applyAlignment="0" applyProtection="0"/>
    <xf numFmtId="235" fontId="11" fillId="0" borderId="0" applyFont="0" applyFill="0" applyBorder="0" applyAlignment="0" applyProtection="0"/>
    <xf numFmtId="232" fontId="11" fillId="0" borderId="0" applyFont="0" applyFill="0" applyBorder="0" applyAlignment="0" applyProtection="0"/>
    <xf numFmtId="219" fontId="11" fillId="0" borderId="0" applyFont="0" applyFill="0" applyBorder="0" applyAlignment="0" applyProtection="0"/>
    <xf numFmtId="220" fontId="39" fillId="0" borderId="0" applyFont="0" applyFill="0" applyBorder="0" applyAlignment="0" applyProtection="0"/>
    <xf numFmtId="219" fontId="11" fillId="0" borderId="0" applyFont="0" applyFill="0" applyBorder="0" applyAlignment="0" applyProtection="0"/>
    <xf numFmtId="42" fontId="11" fillId="0" borderId="0" applyFont="0" applyFill="0" applyBorder="0" applyAlignment="0" applyProtection="0"/>
    <xf numFmtId="42" fontId="11" fillId="0" borderId="0" applyFont="0" applyFill="0" applyBorder="0" applyAlignment="0" applyProtection="0"/>
    <xf numFmtId="220" fontId="11" fillId="0" borderId="0" applyFont="0" applyFill="0" applyBorder="0" applyAlignment="0" applyProtection="0"/>
    <xf numFmtId="229" fontId="11" fillId="0" borderId="0" applyFont="0" applyFill="0" applyBorder="0" applyAlignment="0" applyProtection="0"/>
    <xf numFmtId="220" fontId="11" fillId="0" borderId="0" applyFont="0" applyFill="0" applyBorder="0" applyAlignment="0" applyProtection="0"/>
    <xf numFmtId="230" fontId="11" fillId="0" borderId="0" applyFont="0" applyFill="0" applyBorder="0" applyAlignment="0" applyProtection="0"/>
    <xf numFmtId="233" fontId="11" fillId="0" borderId="0" applyFont="0" applyFill="0" applyBorder="0" applyAlignment="0" applyProtection="0"/>
    <xf numFmtId="232" fontId="11" fillId="0" borderId="0" applyFont="0" applyFill="0" applyBorder="0" applyAlignment="0" applyProtection="0"/>
    <xf numFmtId="41" fontId="11" fillId="0" borderId="0" applyFont="0" applyFill="0" applyBorder="0" applyAlignment="0" applyProtection="0"/>
    <xf numFmtId="232" fontId="11" fillId="0" borderId="0" applyFont="0" applyFill="0" applyBorder="0" applyAlignment="0" applyProtection="0"/>
    <xf numFmtId="170" fontId="11" fillId="0" borderId="0" applyFont="0" applyFill="0" applyBorder="0" applyAlignment="0" applyProtection="0"/>
    <xf numFmtId="0" fontId="71" fillId="0" borderId="0" applyNumberFormat="0" applyBorder="0" applyAlignment="0"/>
    <xf numFmtId="0" fontId="121" fillId="0" borderId="0" applyNumberFormat="0" applyBorder="0" applyAlignment="0"/>
    <xf numFmtId="0" fontId="122" fillId="0" borderId="0" applyNumberFormat="0" applyBorder="0" applyAlignment="0"/>
    <xf numFmtId="0" fontId="22" fillId="0" borderId="0" applyNumberFormat="0" applyBorder="0" applyAlignment="0"/>
    <xf numFmtId="0" fontId="123" fillId="0" borderId="0" applyNumberFormat="0" applyBorder="0" applyAlignment="0"/>
    <xf numFmtId="0" fontId="124" fillId="0" borderId="0" applyNumberFormat="0" applyBorder="0" applyAlignment="0"/>
    <xf numFmtId="0" fontId="18" fillId="0" borderId="0" applyNumberFormat="0" applyBorder="0" applyAlignment="0"/>
    <xf numFmtId="0" fontId="102" fillId="0" borderId="0"/>
    <xf numFmtId="0" fontId="125" fillId="29" borderId="0">
      <alignment wrapText="1"/>
    </xf>
    <xf numFmtId="40" fontId="126" fillId="0" borderId="0" applyBorder="0">
      <alignment horizontal="right"/>
    </xf>
    <xf numFmtId="184" fontId="11" fillId="0" borderId="2">
      <alignment horizontal="right" vertical="center"/>
    </xf>
    <xf numFmtId="211" fontId="113"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0" fontId="11" fillId="0" borderId="0">
      <protection hidden="1"/>
    </xf>
    <xf numFmtId="211" fontId="113" fillId="0" borderId="2">
      <alignment horizontal="right" vertical="center"/>
    </xf>
    <xf numFmtId="0" fontId="11" fillId="0" borderId="0">
      <protection hidden="1"/>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11" fontId="113"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184" fontId="11" fillId="0" borderId="2">
      <alignment horizontal="right" vertical="center"/>
    </xf>
    <xf numFmtId="184" fontId="11" fillId="0" borderId="2">
      <alignment horizontal="right" vertical="center"/>
    </xf>
    <xf numFmtId="211" fontId="113"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11" fontId="113"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251" fontId="28" fillId="0" borderId="2">
      <alignment horizontal="right" vertical="center"/>
    </xf>
    <xf numFmtId="0" fontId="127" fillId="0" borderId="0">
      <alignment horizontal="centerContinuous"/>
    </xf>
    <xf numFmtId="0" fontId="127" fillId="0" borderId="0">
      <alignment horizontal="centerContinuous"/>
    </xf>
    <xf numFmtId="49" fontId="71" fillId="0" borderId="0" applyFill="0" applyBorder="0" applyAlignment="0"/>
    <xf numFmtId="252" fontId="27" fillId="0" borderId="0" applyFill="0" applyBorder="0" applyAlignment="0"/>
    <xf numFmtId="252" fontId="27" fillId="0" borderId="0" applyFill="0" applyBorder="0" applyAlignment="0"/>
    <xf numFmtId="252" fontId="27" fillId="0" borderId="0" applyFill="0" applyBorder="0" applyAlignment="0"/>
    <xf numFmtId="252" fontId="27" fillId="0" borderId="0" applyFill="0" applyBorder="0" applyAlignment="0"/>
    <xf numFmtId="252" fontId="27" fillId="0" borderId="0" applyFill="0" applyBorder="0" applyAlignment="0"/>
    <xf numFmtId="252" fontId="27" fillId="0" borderId="0" applyFill="0" applyBorder="0" applyAlignment="0"/>
    <xf numFmtId="252" fontId="27" fillId="0" borderId="0" applyFill="0" applyBorder="0" applyAlignment="0"/>
    <xf numFmtId="252" fontId="27" fillId="0" borderId="0" applyFill="0" applyBorder="0" applyAlignment="0"/>
    <xf numFmtId="252" fontId="27" fillId="0" borderId="0" applyFill="0" applyBorder="0" applyAlignment="0"/>
    <xf numFmtId="252" fontId="152" fillId="0" borderId="0" applyFill="0" applyBorder="0" applyAlignment="0"/>
    <xf numFmtId="252" fontId="27" fillId="0" borderId="0" applyFill="0" applyBorder="0" applyAlignment="0"/>
    <xf numFmtId="252" fontId="27" fillId="0" borderId="0" applyFill="0" applyBorder="0" applyAlignment="0"/>
    <xf numFmtId="252" fontId="27" fillId="0" borderId="0" applyFill="0" applyBorder="0" applyAlignment="0"/>
    <xf numFmtId="253" fontId="27" fillId="0" borderId="0" applyFill="0" applyBorder="0" applyAlignment="0"/>
    <xf numFmtId="253" fontId="27" fillId="0" borderId="0" applyFill="0" applyBorder="0" applyAlignment="0"/>
    <xf numFmtId="253" fontId="27" fillId="0" borderId="0" applyFill="0" applyBorder="0" applyAlignment="0"/>
    <xf numFmtId="253" fontId="27" fillId="0" borderId="0" applyFill="0" applyBorder="0" applyAlignment="0"/>
    <xf numFmtId="253" fontId="27" fillId="0" borderId="0" applyFill="0" applyBorder="0" applyAlignment="0"/>
    <xf numFmtId="253" fontId="27" fillId="0" borderId="0" applyFill="0" applyBorder="0" applyAlignment="0"/>
    <xf numFmtId="253" fontId="27" fillId="0" borderId="0" applyFill="0" applyBorder="0" applyAlignment="0"/>
    <xf numFmtId="253" fontId="27" fillId="0" borderId="0" applyFill="0" applyBorder="0" applyAlignment="0"/>
    <xf numFmtId="253" fontId="27" fillId="0" borderId="0" applyFill="0" applyBorder="0" applyAlignment="0"/>
    <xf numFmtId="253" fontId="152" fillId="0" borderId="0" applyFill="0" applyBorder="0" applyAlignment="0"/>
    <xf numFmtId="253" fontId="27" fillId="0" borderId="0" applyFill="0" applyBorder="0" applyAlignment="0"/>
    <xf numFmtId="253" fontId="27" fillId="0" borderId="0" applyFill="0" applyBorder="0" applyAlignment="0"/>
    <xf numFmtId="253" fontId="27" fillId="0" borderId="0" applyFill="0" applyBorder="0" applyAlignment="0"/>
    <xf numFmtId="181" fontId="128" fillId="0" borderId="2">
      <alignment horizontal="center"/>
    </xf>
    <xf numFmtId="0" fontId="129" fillId="0" borderId="8"/>
    <xf numFmtId="220" fontId="113" fillId="0" borderId="2">
      <alignment horizontal="center"/>
    </xf>
    <xf numFmtId="220" fontId="113" fillId="0" borderId="2">
      <alignment horizontal="center"/>
    </xf>
    <xf numFmtId="0" fontId="112" fillId="0" borderId="0" applyNumberFormat="0" applyFill="0" applyBorder="0" applyAlignment="0" applyProtection="0"/>
    <xf numFmtId="0" fontId="112" fillId="0" borderId="0" applyNumberFormat="0" applyFill="0" applyBorder="0" applyAlignment="0" applyProtection="0"/>
    <xf numFmtId="0" fontId="38" fillId="0" borderId="8"/>
    <xf numFmtId="0" fontId="38" fillId="0" borderId="8"/>
    <xf numFmtId="0" fontId="129" fillId="0" borderId="8"/>
    <xf numFmtId="0" fontId="38" fillId="0" borderId="8"/>
    <xf numFmtId="0" fontId="38" fillId="0" borderId="8"/>
    <xf numFmtId="0" fontId="38" fillId="0" borderId="8"/>
    <xf numFmtId="0" fontId="129" fillId="0" borderId="8"/>
    <xf numFmtId="0" fontId="129" fillId="0" borderId="8"/>
    <xf numFmtId="0" fontId="38" fillId="0" borderId="8"/>
    <xf numFmtId="0" fontId="38" fillId="0" borderId="8"/>
    <xf numFmtId="0" fontId="38" fillId="0" borderId="8"/>
    <xf numFmtId="0" fontId="38" fillId="0" borderId="8"/>
    <xf numFmtId="0" fontId="113" fillId="0" borderId="0" applyNumberFormat="0" applyFill="0" applyBorder="0" applyAlignment="0" applyProtection="0"/>
    <xf numFmtId="0" fontId="27" fillId="0" borderId="0" applyNumberFormat="0" applyFill="0" applyBorder="0" applyAlignment="0" applyProtection="0"/>
    <xf numFmtId="0" fontId="112" fillId="0" borderId="0" applyNumberFormat="0" applyFill="0" applyBorder="0" applyAlignment="0" applyProtection="0"/>
    <xf numFmtId="0" fontId="130" fillId="0" borderId="0" applyFont="0">
      <alignment horizontal="centerContinuous"/>
    </xf>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0" fontId="131" fillId="0" borderId="0" applyNumberFormat="0" applyFill="0" applyBorder="0" applyAlignment="0" applyProtection="0"/>
    <xf numFmtId="4" fontId="132" fillId="0" borderId="0">
      <alignment horizontal="left" indent="1"/>
    </xf>
    <xf numFmtId="0" fontId="27" fillId="0" borderId="23" applyNumberFormat="0" applyFont="0" applyFill="0" applyAlignment="0" applyProtection="0"/>
    <xf numFmtId="0" fontId="27" fillId="0" borderId="23" applyNumberFormat="0" applyFont="0" applyFill="0" applyAlignment="0" applyProtection="0"/>
    <xf numFmtId="0" fontId="27" fillId="0" borderId="23" applyNumberFormat="0" applyFont="0" applyFill="0" applyAlignment="0" applyProtection="0"/>
    <xf numFmtId="0" fontId="27" fillId="0" borderId="23" applyNumberFormat="0" applyFont="0" applyFill="0" applyAlignment="0" applyProtection="0"/>
    <xf numFmtId="0" fontId="27" fillId="0" borderId="23" applyNumberFormat="0" applyFont="0" applyFill="0" applyAlignment="0" applyProtection="0"/>
    <xf numFmtId="0" fontId="27" fillId="0" borderId="23" applyNumberFormat="0" applyFont="0" applyFill="0" applyAlignment="0" applyProtection="0"/>
    <xf numFmtId="0" fontId="27" fillId="0" borderId="23" applyNumberFormat="0" applyFont="0" applyFill="0" applyAlignment="0" applyProtection="0"/>
    <xf numFmtId="0" fontId="27" fillId="0" borderId="23" applyNumberFormat="0" applyFont="0" applyFill="0" applyAlignment="0" applyProtection="0"/>
    <xf numFmtId="0" fontId="27" fillId="0" borderId="23" applyNumberFormat="0" applyFont="0" applyFill="0" applyAlignment="0" applyProtection="0"/>
    <xf numFmtId="0" fontId="27" fillId="0" borderId="23" applyNumberFormat="0" applyFont="0" applyFill="0" applyAlignment="0" applyProtection="0"/>
    <xf numFmtId="0" fontId="27" fillId="0" borderId="23" applyNumberFormat="0" applyFont="0" applyFill="0" applyAlignment="0" applyProtection="0"/>
    <xf numFmtId="262" fontId="103" fillId="0" borderId="0" applyFont="0" applyFill="0" applyBorder="0" applyAlignment="0" applyProtection="0"/>
    <xf numFmtId="263" fontId="31" fillId="0" borderId="0" applyFont="0" applyFill="0" applyBorder="0" applyAlignment="0" applyProtection="0"/>
    <xf numFmtId="0" fontId="28" fillId="0" borderId="1"/>
    <xf numFmtId="0" fontId="28" fillId="0" borderId="1"/>
    <xf numFmtId="0" fontId="28" fillId="0" borderId="1"/>
    <xf numFmtId="0" fontId="28" fillId="0" borderId="1"/>
    <xf numFmtId="0" fontId="28" fillId="0" borderId="1"/>
    <xf numFmtId="0" fontId="28" fillId="0" borderId="1"/>
    <xf numFmtId="0" fontId="28" fillId="0" borderId="1"/>
    <xf numFmtId="182" fontId="133" fillId="0" borderId="0"/>
    <xf numFmtId="253" fontId="113" fillId="0" borderId="0"/>
    <xf numFmtId="183" fontId="133" fillId="0" borderId="1"/>
    <xf numFmtId="264" fontId="113" fillId="0" borderId="1"/>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3" fontId="113" fillId="0" borderId="0" applyNumberFormat="0" applyBorder="0" applyAlignment="0" applyProtection="0">
      <alignment horizontal="centerContinuous"/>
      <protection locked="0"/>
    </xf>
    <xf numFmtId="3" fontId="113" fillId="0" borderId="0" applyNumberFormat="0" applyBorder="0" applyAlignment="0" applyProtection="0">
      <alignment horizontal="centerContinuous"/>
      <protection locked="0"/>
    </xf>
    <xf numFmtId="3" fontId="113" fillId="0" borderId="0" applyNumberFormat="0" applyBorder="0" applyAlignment="0" applyProtection="0">
      <alignment horizontal="centerContinuous"/>
      <protection locked="0"/>
    </xf>
    <xf numFmtId="3" fontId="113" fillId="0" borderId="0" applyNumberFormat="0" applyBorder="0" applyAlignment="0" applyProtection="0">
      <alignment horizontal="centerContinuous"/>
      <protection locked="0"/>
    </xf>
    <xf numFmtId="3" fontId="113" fillId="0" borderId="0" applyNumberFormat="0" applyBorder="0" applyAlignment="0" applyProtection="0">
      <alignment horizontal="centerContinuous"/>
      <protection locked="0"/>
    </xf>
    <xf numFmtId="3" fontId="113" fillId="0" borderId="0" applyNumberFormat="0" applyBorder="0" applyAlignment="0" applyProtection="0">
      <alignment horizontal="centerContinuous"/>
      <protection locked="0"/>
    </xf>
    <xf numFmtId="3" fontId="113" fillId="0" borderId="0" applyNumberFormat="0" applyBorder="0" applyAlignment="0" applyProtection="0">
      <alignment horizontal="centerContinuous"/>
      <protection locked="0"/>
    </xf>
    <xf numFmtId="3" fontId="134" fillId="0" borderId="0">
      <protection locked="0"/>
    </xf>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5" fontId="135" fillId="36" borderId="24">
      <alignment vertical="top"/>
    </xf>
    <xf numFmtId="0" fontId="136" fillId="37" borderId="1">
      <alignment horizontal="left" vertical="center"/>
    </xf>
    <xf numFmtId="6" fontId="137" fillId="38" borderId="24"/>
    <xf numFmtId="5" fontId="94" fillId="0" borderId="24">
      <alignment horizontal="left" vertical="top"/>
    </xf>
    <xf numFmtId="5" fontId="94" fillId="0" borderId="24">
      <alignment horizontal="left" vertical="top"/>
    </xf>
    <xf numFmtId="5" fontId="94" fillId="0" borderId="24">
      <alignment horizontal="left" vertical="top"/>
    </xf>
    <xf numFmtId="5" fontId="94" fillId="0" borderId="24">
      <alignment horizontal="left" vertical="top"/>
    </xf>
    <xf numFmtId="5" fontId="94" fillId="0" borderId="24">
      <alignment horizontal="left" vertical="top"/>
    </xf>
    <xf numFmtId="5" fontId="94" fillId="0" borderId="24">
      <alignment horizontal="left" vertical="top"/>
    </xf>
    <xf numFmtId="5" fontId="94" fillId="0" borderId="24">
      <alignment horizontal="left" vertical="top"/>
    </xf>
    <xf numFmtId="0" fontId="138" fillId="39" borderId="0">
      <alignment horizontal="left" vertical="center"/>
    </xf>
    <xf numFmtId="5" fontId="37" fillId="0" borderId="17">
      <alignment horizontal="left" vertical="top"/>
    </xf>
    <xf numFmtId="0" fontId="139" fillId="0" borderId="17">
      <alignment horizontal="left" vertical="center"/>
    </xf>
    <xf numFmtId="189" fontId="27" fillId="0" borderId="0" applyFont="0" applyFill="0" applyBorder="0" applyAlignment="0" applyProtection="0"/>
    <xf numFmtId="191" fontId="27" fillId="0" borderId="0" applyFont="0" applyFill="0" applyBorder="0" applyAlignment="0" applyProtection="0"/>
    <xf numFmtId="0" fontId="140" fillId="0" borderId="0" applyNumberFormat="0" applyFill="0" applyBorder="0" applyAlignment="0" applyProtection="0"/>
    <xf numFmtId="0" fontId="140" fillId="0" borderId="0" applyNumberFormat="0" applyFill="0" applyBorder="0" applyAlignment="0" applyProtection="0"/>
    <xf numFmtId="0" fontId="140" fillId="0" borderId="0" applyNumberFormat="0" applyFill="0" applyBorder="0" applyAlignment="0" applyProtection="0"/>
    <xf numFmtId="0" fontId="140" fillId="0" borderId="0" applyNumberFormat="0" applyFill="0" applyBorder="0" applyAlignment="0" applyProtection="0"/>
    <xf numFmtId="0" fontId="140" fillId="0" borderId="0" applyNumberFormat="0" applyFill="0" applyBorder="0" applyAlignment="0" applyProtection="0"/>
    <xf numFmtId="0" fontId="140" fillId="0" borderId="0" applyNumberFormat="0" applyFill="0" applyBorder="0" applyAlignment="0" applyProtection="0"/>
    <xf numFmtId="0" fontId="140" fillId="0" borderId="0" applyNumberFormat="0" applyFill="0" applyBorder="0" applyAlignment="0" applyProtection="0"/>
    <xf numFmtId="0" fontId="140" fillId="0" borderId="0" applyNumberFormat="0" applyFill="0" applyBorder="0" applyAlignment="0" applyProtection="0"/>
    <xf numFmtId="0" fontId="140" fillId="0" borderId="0" applyNumberFormat="0" applyFill="0" applyBorder="0" applyAlignment="0" applyProtection="0"/>
    <xf numFmtId="0" fontId="140" fillId="0" borderId="0" applyNumberFormat="0" applyFill="0" applyBorder="0" applyAlignment="0" applyProtection="0"/>
    <xf numFmtId="0" fontId="140" fillId="0" borderId="0" applyNumberFormat="0" applyFill="0" applyBorder="0" applyAlignment="0" applyProtection="0"/>
    <xf numFmtId="197" fontId="96" fillId="0" borderId="0" applyFont="0" applyFill="0" applyBorder="0" applyAlignment="0" applyProtection="0"/>
    <xf numFmtId="199" fontId="96" fillId="0" borderId="0" applyFont="0" applyFill="0" applyBorder="0" applyAlignment="0" applyProtection="0"/>
    <xf numFmtId="0" fontId="141" fillId="0" borderId="0" applyNumberFormat="0" applyFill="0" applyBorder="0" applyAlignment="0" applyProtection="0"/>
    <xf numFmtId="201" fontId="96" fillId="0" borderId="0" applyFont="0" applyFill="0" applyBorder="0" applyAlignment="0" applyProtection="0"/>
    <xf numFmtId="203" fontId="96" fillId="0" borderId="0" applyFont="0" applyFill="0" applyBorder="0" applyAlignment="0" applyProtection="0"/>
    <xf numFmtId="0" fontId="96" fillId="0" borderId="0"/>
    <xf numFmtId="198" fontId="96" fillId="0" borderId="0" applyFont="0" applyFill="0" applyBorder="0" applyAlignment="0" applyProtection="0"/>
    <xf numFmtId="200" fontId="96" fillId="0" borderId="0" applyFont="0" applyFill="0" applyBorder="0" applyAlignment="0" applyProtection="0"/>
    <xf numFmtId="202" fontId="96" fillId="0" borderId="0" applyFont="0" applyFill="0" applyBorder="0" applyAlignment="0" applyProtection="0"/>
    <xf numFmtId="204" fontId="96" fillId="0" borderId="0" applyFont="0" applyFill="0" applyBorder="0" applyAlignment="0" applyProtection="0"/>
    <xf numFmtId="0" fontId="143" fillId="0" borderId="0">
      <alignment vertical="center"/>
    </xf>
    <xf numFmtId="42" fontId="142" fillId="0" borderId="0" applyFont="0" applyFill="0" applyBorder="0" applyAlignment="0" applyProtection="0"/>
    <xf numFmtId="44" fontId="142" fillId="0" borderId="0" applyFont="0" applyFill="0" applyBorder="0" applyAlignment="0" applyProtection="0"/>
    <xf numFmtId="0" fontId="142" fillId="0" borderId="0"/>
    <xf numFmtId="0" fontId="150" fillId="0" borderId="0" applyFont="0" applyFill="0" applyBorder="0" applyAlignment="0" applyProtection="0"/>
    <xf numFmtId="0" fontId="150" fillId="0" borderId="0" applyFont="0" applyFill="0" applyBorder="0" applyAlignment="0" applyProtection="0"/>
    <xf numFmtId="0" fontId="4" fillId="0" borderId="0">
      <alignment vertical="center"/>
    </xf>
    <xf numFmtId="40" fontId="144" fillId="0" borderId="0" applyFont="0" applyFill="0" applyBorder="0" applyAlignment="0" applyProtection="0"/>
    <xf numFmtId="38" fontId="144" fillId="0" borderId="0" applyFont="0" applyFill="0" applyBorder="0" applyAlignment="0" applyProtection="0"/>
    <xf numFmtId="0" fontId="144" fillId="0" borderId="0" applyFont="0" applyFill="0" applyBorder="0" applyAlignment="0" applyProtection="0"/>
    <xf numFmtId="0" fontId="144" fillId="0" borderId="0" applyFont="0" applyFill="0" applyBorder="0" applyAlignment="0" applyProtection="0"/>
    <xf numFmtId="9" fontId="145" fillId="0" borderId="0" applyBorder="0" applyAlignment="0" applyProtection="0"/>
    <xf numFmtId="0" fontId="146" fillId="0" borderId="0"/>
    <xf numFmtId="170" fontId="147" fillId="0" borderId="0" applyFont="0" applyFill="0" applyBorder="0" applyAlignment="0" applyProtection="0"/>
    <xf numFmtId="0" fontId="162" fillId="0" borderId="25"/>
    <xf numFmtId="0" fontId="148"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8" fillId="0" borderId="0"/>
    <xf numFmtId="0" fontId="149" fillId="0" borderId="0" applyFont="0" applyFill="0" applyBorder="0" applyAlignment="0" applyProtection="0"/>
    <xf numFmtId="0" fontId="149" fillId="0" borderId="0" applyFont="0" applyFill="0" applyBorder="0" applyAlignment="0" applyProtection="0"/>
    <xf numFmtId="42" fontId="27" fillId="0" borderId="0" applyFont="0" applyFill="0" applyBorder="0" applyAlignment="0" applyProtection="0"/>
    <xf numFmtId="44" fontId="27" fillId="0" borderId="0" applyFont="0" applyFill="0" applyBorder="0" applyAlignment="0" applyProtection="0"/>
    <xf numFmtId="0" fontId="72" fillId="0" borderId="0"/>
    <xf numFmtId="168" fontId="32" fillId="0" borderId="0" applyFont="0" applyFill="0" applyBorder="0" applyAlignment="0" applyProtection="0"/>
    <xf numFmtId="169" fontId="32" fillId="0" borderId="0" applyFont="0" applyFill="0" applyBorder="0" applyAlignment="0" applyProtection="0"/>
    <xf numFmtId="171" fontId="27" fillId="0" borderId="0" applyFont="0" applyFill="0" applyBorder="0" applyAlignment="0" applyProtection="0"/>
    <xf numFmtId="170" fontId="27" fillId="0" borderId="0" applyFont="0" applyFill="0" applyBorder="0" applyAlignment="0" applyProtection="0"/>
    <xf numFmtId="174" fontId="32" fillId="0" borderId="0" applyFont="0" applyFill="0" applyBorder="0" applyAlignment="0" applyProtection="0"/>
    <xf numFmtId="6" fontId="33" fillId="0" borderId="0" applyFont="0" applyFill="0" applyBorder="0" applyAlignment="0" applyProtection="0"/>
    <xf numFmtId="175" fontId="32" fillId="0" borderId="0" applyFont="0" applyFill="0" applyBorder="0" applyAlignment="0" applyProtection="0"/>
    <xf numFmtId="44" fontId="27" fillId="0" borderId="0" applyFont="0" applyFill="0" applyBorder="0" applyAlignment="0" applyProtection="0"/>
    <xf numFmtId="42" fontId="27" fillId="0" borderId="0" applyFont="0" applyFill="0" applyBorder="0" applyAlignment="0" applyProtection="0"/>
    <xf numFmtId="0" fontId="152" fillId="0" borderId="0"/>
    <xf numFmtId="0" fontId="27" fillId="0" borderId="0"/>
    <xf numFmtId="43" fontId="152" fillId="0" borderId="0" applyFont="0" applyFill="0" applyBorder="0" applyAlignment="0" applyProtection="0"/>
    <xf numFmtId="43" fontId="27" fillId="0" borderId="0" applyFont="0" applyFill="0" applyBorder="0" applyAlignment="0" applyProtection="0"/>
    <xf numFmtId="0" fontId="152" fillId="0" borderId="0"/>
    <xf numFmtId="43" fontId="152" fillId="0" borderId="0" applyFont="0" applyFill="0" applyBorder="0" applyAlignment="0" applyProtection="0"/>
    <xf numFmtId="0" fontId="152" fillId="0" borderId="0"/>
    <xf numFmtId="0" fontId="27"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27" fillId="0" borderId="0"/>
    <xf numFmtId="0" fontId="1" fillId="0" borderId="0"/>
    <xf numFmtId="0" fontId="167" fillId="0" borderId="0"/>
    <xf numFmtId="0" fontId="27" fillId="0" borderId="0"/>
    <xf numFmtId="0" fontId="46" fillId="0" borderId="0"/>
    <xf numFmtId="0" fontId="109" fillId="0" borderId="0"/>
    <xf numFmtId="9" fontId="27" fillId="0" borderId="0" applyFont="0" applyFill="0" applyBorder="0" applyAlignment="0" applyProtection="0"/>
    <xf numFmtId="0" fontId="170" fillId="0" borderId="0"/>
    <xf numFmtId="43" fontId="28"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71" fillId="0" borderId="0"/>
    <xf numFmtId="0" fontId="1" fillId="0" borderId="0"/>
    <xf numFmtId="0" fontId="27" fillId="0" borderId="0"/>
    <xf numFmtId="172" fontId="27" fillId="0" borderId="0" applyFont="0" applyFill="0" applyBorder="0" applyAlignment="0" applyProtection="0"/>
    <xf numFmtId="179" fontId="27" fillId="0" borderId="0" applyFont="0" applyFill="0" applyBorder="0" applyAlignment="0" applyProtection="0"/>
    <xf numFmtId="194" fontId="27" fillId="0" borderId="0" applyFont="0" applyFill="0" applyBorder="0" applyAlignment="0" applyProtection="0"/>
    <xf numFmtId="178" fontId="27" fillId="0" borderId="0" applyFont="0" applyFill="0" applyBorder="0" applyAlignment="0" applyProtection="0"/>
    <xf numFmtId="206" fontId="27"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172" fontId="27" fillId="0" borderId="0" applyFont="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172"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172" fontId="27" fillId="0" borderId="0" applyFont="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0" fontId="27" fillId="0" borderId="0" applyNumberFormat="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0" fontId="27" fillId="0" borderId="0" applyNumberForma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194" fontId="27" fillId="0" borderId="0" applyFont="0" applyFill="0" applyBorder="0" applyAlignment="0" applyProtection="0"/>
    <xf numFmtId="0" fontId="27" fillId="0" borderId="0"/>
    <xf numFmtId="0" fontId="27" fillId="0" borderId="0"/>
    <xf numFmtId="0" fontId="27" fillId="0" borderId="0"/>
    <xf numFmtId="206"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205" fontId="27" fillId="0" borderId="0" applyFont="0" applyFill="0" applyBorder="0" applyAlignment="0" applyProtection="0"/>
    <xf numFmtId="206" fontId="27" fillId="0" borderId="0" applyFont="0" applyFill="0" applyBorder="0" applyAlignment="0" applyProtection="0"/>
    <xf numFmtId="205"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193" fontId="27" fillId="0" borderId="0" applyFont="0" applyFill="0" applyBorder="0" applyAlignment="0" applyProtection="0"/>
    <xf numFmtId="0" fontId="27" fillId="0" borderId="0"/>
    <xf numFmtId="0" fontId="27" fillId="0" borderId="0"/>
    <xf numFmtId="0" fontId="27" fillId="0" borderId="0"/>
    <xf numFmtId="193" fontId="2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5" fontId="27" fillId="0" borderId="0" applyFont="0" applyFill="0" applyBorder="0" applyAlignment="0" applyProtection="0"/>
    <xf numFmtId="0" fontId="27" fillId="0" borderId="0"/>
    <xf numFmtId="0" fontId="27" fillId="0" borderId="0"/>
    <xf numFmtId="0" fontId="27" fillId="0" borderId="0"/>
    <xf numFmtId="205" fontId="27" fillId="0" borderId="0" applyFont="0" applyFill="0" applyBorder="0" applyAlignment="0" applyProtection="0"/>
    <xf numFmtId="167" fontId="27" fillId="0" borderId="0" applyFont="0" applyFill="0" applyBorder="0" applyAlignment="0" applyProtection="0"/>
    <xf numFmtId="193" fontId="27" fillId="0" borderId="0" applyFont="0" applyFill="0" applyBorder="0" applyAlignment="0" applyProtection="0"/>
    <xf numFmtId="173"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205"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209" fontId="72" fillId="0" borderId="0" applyFont="0" applyFill="0" applyBorder="0" applyAlignment="0" applyProtection="0"/>
    <xf numFmtId="173" fontId="27" fillId="0" borderId="0" applyFont="0" applyFill="0" applyBorder="0" applyAlignment="0" applyProtection="0"/>
    <xf numFmtId="206"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72" fontId="2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172" fontId="27" fillId="0" borderId="0" applyFont="0" applyFill="0" applyBorder="0" applyAlignment="0" applyProtection="0"/>
    <xf numFmtId="0" fontId="27" fillId="0" borderId="0"/>
    <xf numFmtId="0" fontId="27" fillId="0" borderId="0"/>
    <xf numFmtId="0" fontId="27" fillId="0" borderId="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06"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173" fontId="27" fillId="0" borderId="0" applyFont="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167" fontId="27" fillId="0" borderId="0" applyFont="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172" fontId="27" fillId="0" borderId="0" applyFont="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206" fontId="27" fillId="0" borderId="0" applyFont="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06" fontId="27" fillId="0" borderId="0" applyFont="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208" fontId="72" fillId="0" borderId="0" applyFont="0" applyFill="0" applyBorder="0" applyAlignment="0" applyProtection="0"/>
    <xf numFmtId="210" fontId="72" fillId="0" borderId="0" applyFont="0" applyFill="0" applyBorder="0" applyAlignment="0" applyProtection="0"/>
    <xf numFmtId="167"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173" fontId="27" fillId="0" borderId="0" applyFont="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167"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06" fontId="27" fillId="0" borderId="0" applyFont="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193" fontId="27" fillId="0" borderId="0" applyFont="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2" fontId="27" fillId="0" borderId="0" applyFont="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172" fontId="27" fillId="0" borderId="0" applyFont="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93"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207" fontId="72" fillId="0" borderId="0" applyFont="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173" fontId="27" fillId="0" borderId="0" applyFont="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209" fontId="72" fillId="0" borderId="0" applyFont="0" applyFill="0" applyBorder="0" applyAlignment="0" applyProtection="0"/>
    <xf numFmtId="206"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72" fontId="27" fillId="0" borderId="0" applyFont="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173" fontId="27" fillId="0" borderId="0" applyFont="0" applyFill="0" applyBorder="0" applyAlignment="0" applyProtection="0"/>
    <xf numFmtId="218" fontId="27" fillId="0" borderId="0" applyFill="0" applyBorder="0" applyAlignment="0" applyProtection="0"/>
    <xf numFmtId="218" fontId="27" fillId="0" borderId="0" applyFill="0" applyBorder="0" applyAlignment="0" applyProtection="0"/>
    <xf numFmtId="218" fontId="27" fillId="0" borderId="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06" fontId="27" fillId="0" borderId="0" applyFont="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73" fontId="27" fillId="0" borderId="0" applyFont="0" applyFill="0" applyBorder="0" applyAlignment="0" applyProtection="0"/>
    <xf numFmtId="172"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172" fontId="27" fillId="0" borderId="0" applyFont="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06" fontId="27" fillId="0" borderId="0" applyFont="0" applyFill="0" applyBorder="0" applyAlignment="0" applyProtection="0"/>
    <xf numFmtId="208" fontId="72" fillId="0" borderId="0" applyFont="0" applyFill="0" applyBorder="0" applyAlignment="0" applyProtection="0"/>
    <xf numFmtId="210" fontId="72" fillId="0" borderId="0" applyFont="0" applyFill="0" applyBorder="0" applyAlignment="0" applyProtection="0"/>
    <xf numFmtId="167"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67"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194" fontId="27" fillId="0" borderId="0" applyFont="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167" fontId="27" fillId="0" borderId="0" applyFont="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05"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05" fontId="27" fillId="0" borderId="0" applyFont="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167" fontId="27" fillId="0" borderId="0" applyFont="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05"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172" fontId="27" fillId="0" borderId="0" applyFont="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67" fontId="27" fillId="0" borderId="0" applyFont="0" applyFill="0" applyBorder="0" applyAlignment="0" applyProtection="0"/>
    <xf numFmtId="172" fontId="2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6" fontId="27" fillId="0" borderId="0" applyFont="0" applyFill="0" applyBorder="0" applyAlignment="0" applyProtection="0"/>
    <xf numFmtId="0" fontId="27" fillId="0" borderId="0"/>
    <xf numFmtId="0" fontId="27" fillId="0" borderId="0"/>
    <xf numFmtId="0" fontId="27" fillId="0" borderId="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67" fontId="2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173" fontId="27" fillId="0" borderId="0" applyFont="0" applyFill="0" applyBorder="0" applyAlignment="0" applyProtection="0"/>
    <xf numFmtId="0" fontId="27" fillId="0" borderId="0"/>
    <xf numFmtId="0" fontId="27" fillId="0" borderId="0"/>
    <xf numFmtId="0" fontId="27" fillId="0" borderId="0"/>
    <xf numFmtId="173" fontId="27" fillId="0" borderId="0" applyFont="0" applyFill="0" applyBorder="0" applyAlignment="0" applyProtection="0"/>
    <xf numFmtId="206" fontId="2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6" fontId="27" fillId="0" borderId="0" applyFont="0" applyFill="0" applyBorder="0" applyAlignment="0" applyProtection="0"/>
    <xf numFmtId="0" fontId="27" fillId="0" borderId="0"/>
    <xf numFmtId="0" fontId="27" fillId="0" borderId="0"/>
    <xf numFmtId="0" fontId="27" fillId="0" borderId="0"/>
    <xf numFmtId="206" fontId="27" fillId="0" borderId="0" applyFont="0" applyFill="0" applyBorder="0" applyAlignment="0" applyProtection="0"/>
    <xf numFmtId="172" fontId="27" fillId="0" borderId="0" applyFont="0" applyFill="0" applyBorder="0" applyAlignment="0" applyProtection="0"/>
    <xf numFmtId="209" fontId="72" fillId="0" borderId="0" applyFont="0" applyFill="0" applyBorder="0" applyAlignment="0" applyProtection="0"/>
    <xf numFmtId="207" fontId="72"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2"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173" fontId="27" fillId="0" borderId="0" applyFont="0" applyFill="0" applyBorder="0" applyAlignment="0" applyProtection="0"/>
    <xf numFmtId="216" fontId="27" fillId="0" borderId="0" applyFill="0" applyBorder="0" applyAlignment="0" applyProtection="0"/>
    <xf numFmtId="216" fontId="27" fillId="0" borderId="0" applyFill="0" applyBorder="0" applyAlignment="0" applyProtection="0"/>
    <xf numFmtId="216" fontId="27" fillId="0" borderId="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208" fontId="72" fillId="0" borderId="0" applyFont="0" applyFill="0" applyBorder="0" applyAlignment="0" applyProtection="0"/>
    <xf numFmtId="210" fontId="72" fillId="0" borderId="0" applyFont="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167" fontId="27" fillId="0" borderId="0" applyFont="0" applyFill="0" applyBorder="0" applyAlignment="0" applyProtection="0"/>
    <xf numFmtId="225" fontId="27" fillId="0" borderId="0" applyFill="0" applyBorder="0" applyAlignment="0" applyProtection="0"/>
    <xf numFmtId="225" fontId="27" fillId="0" borderId="0" applyFill="0" applyBorder="0" applyAlignment="0" applyProtection="0"/>
    <xf numFmtId="225" fontId="27" fillId="0" borderId="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06"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17" fontId="27" fillId="0" borderId="0" applyFont="0" applyFill="0" applyBorder="0" applyAlignment="0" applyProtection="0"/>
    <xf numFmtId="206" fontId="27" fillId="0" borderId="0" applyFont="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206" fontId="27" fillId="0" borderId="0" applyFont="0" applyFill="0" applyBorder="0" applyAlignment="0" applyProtection="0"/>
    <xf numFmtId="217" fontId="27" fillId="0" borderId="0" applyFill="0" applyBorder="0" applyAlignment="0" applyProtection="0"/>
    <xf numFmtId="217" fontId="27" fillId="0" borderId="0" applyFill="0" applyBorder="0" applyAlignment="0" applyProtection="0"/>
    <xf numFmtId="217" fontId="27" fillId="0" borderId="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167" fontId="27" fillId="0" borderId="0" applyFont="0" applyFill="0" applyBorder="0" applyAlignment="0" applyProtection="0"/>
    <xf numFmtId="222" fontId="27" fillId="0" borderId="0" applyFill="0" applyBorder="0" applyAlignment="0" applyProtection="0"/>
    <xf numFmtId="222" fontId="27" fillId="0" borderId="0" applyFill="0" applyBorder="0" applyAlignment="0" applyProtection="0"/>
    <xf numFmtId="222" fontId="27" fillId="0" borderId="0" applyFill="0" applyBorder="0" applyAlignment="0" applyProtection="0"/>
    <xf numFmtId="194" fontId="27" fillId="0" borderId="0" applyFont="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206" fontId="27" fillId="0" borderId="0" applyFont="0" applyFill="0" applyBorder="0" applyAlignment="0" applyProtection="0"/>
    <xf numFmtId="228" fontId="27" fillId="0" borderId="0" applyFill="0" applyBorder="0" applyAlignment="0" applyProtection="0"/>
    <xf numFmtId="228" fontId="27" fillId="0" borderId="0" applyFill="0" applyBorder="0" applyAlignment="0" applyProtection="0"/>
    <xf numFmtId="228" fontId="27" fillId="0" borderId="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9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173" fontId="27" fillId="0" borderId="0" applyFont="0" applyFill="0" applyBorder="0" applyAlignment="0" applyProtection="0"/>
    <xf numFmtId="0" fontId="27" fillId="0" borderId="0"/>
    <xf numFmtId="0" fontId="27" fillId="0" borderId="0"/>
    <xf numFmtId="0" fontId="27" fillId="0" borderId="0"/>
    <xf numFmtId="167" fontId="2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173" fontId="27" fillId="0" borderId="0" applyFont="0" applyFill="0" applyBorder="0" applyAlignment="0" applyProtection="0"/>
    <xf numFmtId="0" fontId="27" fillId="0" borderId="0"/>
    <xf numFmtId="0" fontId="27" fillId="0" borderId="0"/>
    <xf numFmtId="0" fontId="27" fillId="0" borderId="0"/>
    <xf numFmtId="167" fontId="27" fillId="0" borderId="0" applyFont="0" applyFill="0" applyBorder="0" applyAlignment="0" applyProtection="0"/>
    <xf numFmtId="173" fontId="2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167" fontId="27" fillId="0" borderId="0" applyFont="0" applyFill="0" applyBorder="0" applyAlignment="0" applyProtection="0"/>
    <xf numFmtId="0" fontId="27" fillId="0" borderId="0"/>
    <xf numFmtId="0" fontId="27" fillId="0" borderId="0"/>
    <xf numFmtId="0" fontId="27" fillId="0" borderId="0"/>
    <xf numFmtId="173" fontId="2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5" fontId="27" fillId="0" borderId="0" applyFont="0" applyFill="0" applyBorder="0" applyAlignment="0" applyProtection="0"/>
    <xf numFmtId="0" fontId="27" fillId="0" borderId="0"/>
    <xf numFmtId="0" fontId="27" fillId="0" borderId="0"/>
    <xf numFmtId="0" fontId="27" fillId="0" borderId="0"/>
    <xf numFmtId="167" fontId="2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5" fontId="27" fillId="0" borderId="0" applyFont="0" applyFill="0" applyBorder="0" applyAlignment="0" applyProtection="0"/>
    <xf numFmtId="0" fontId="27" fillId="0" borderId="0"/>
    <xf numFmtId="0" fontId="27" fillId="0" borderId="0"/>
    <xf numFmtId="0" fontId="27" fillId="0" borderId="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167" fontId="27" fillId="0" borderId="0" applyFont="0" applyFill="0" applyBorder="0" applyAlignment="0" applyProtection="0"/>
    <xf numFmtId="205"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67"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0" fontId="46" fillId="4" borderId="0" applyNumberFormat="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0" fontId="46" fillId="5" borderId="0" applyNumberFormat="0" applyBorder="0" applyAlignment="0" applyProtection="0"/>
    <xf numFmtId="209" fontId="72" fillId="0" borderId="0" applyFont="0" applyFill="0" applyBorder="0" applyAlignment="0" applyProtection="0"/>
    <xf numFmtId="207" fontId="72"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2"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0" fontId="46" fillId="6" borderId="0" applyNumberFormat="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206" fontId="27" fillId="0" borderId="0" applyFont="0" applyFill="0" applyBorder="0" applyAlignment="0" applyProtection="0"/>
    <xf numFmtId="0" fontId="46" fillId="7" borderId="0" applyNumberFormat="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0" fontId="46" fillId="8" borderId="0" applyNumberFormat="0" applyBorder="0" applyAlignment="0" applyProtection="0"/>
    <xf numFmtId="172" fontId="27" fillId="0" borderId="0" applyFont="0" applyFill="0" applyBorder="0" applyAlignment="0" applyProtection="0"/>
    <xf numFmtId="206" fontId="27" fillId="0" borderId="0" applyFont="0" applyFill="0" applyBorder="0" applyAlignment="0" applyProtection="0"/>
    <xf numFmtId="208" fontId="72" fillId="0" borderId="0" applyFont="0" applyFill="0" applyBorder="0" applyAlignment="0" applyProtection="0"/>
    <xf numFmtId="210" fontId="72" fillId="0" borderId="0" applyFont="0" applyFill="0" applyBorder="0" applyAlignment="0" applyProtection="0"/>
    <xf numFmtId="167"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0" fontId="46" fillId="9" borderId="0" applyNumberFormat="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94" fontId="27" fillId="0" borderId="0" applyFont="0" applyFill="0" applyBorder="0" applyAlignment="0" applyProtection="0"/>
    <xf numFmtId="0" fontId="46" fillId="10" borderId="0" applyNumberFormat="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0" fontId="46" fillId="11" borderId="0" applyNumberFormat="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0" fontId="46" fillId="12" borderId="0" applyNumberFormat="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0" fontId="46" fillId="7" borderId="0" applyNumberFormat="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193" fontId="27" fillId="0" borderId="0" applyFont="0" applyFill="0" applyBorder="0" applyAlignment="0" applyProtection="0"/>
    <xf numFmtId="0" fontId="46" fillId="10" borderId="0" applyNumberFormat="0" applyBorder="0" applyAlignment="0" applyProtection="0"/>
    <xf numFmtId="205"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73" fontId="27" fillId="0" borderId="0" applyFont="0" applyFill="0" applyBorder="0" applyAlignment="0" applyProtection="0"/>
    <xf numFmtId="0" fontId="46" fillId="13" borderId="0" applyNumberFormat="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67" fontId="27" fillId="0" borderId="0" applyFont="0" applyFill="0" applyBorder="0" applyAlignment="0" applyProtection="0"/>
    <xf numFmtId="172" fontId="27" fillId="0" borderId="0" applyFont="0" applyFill="0" applyBorder="0" applyAlignment="0" applyProtection="0"/>
    <xf numFmtId="0" fontId="49" fillId="14" borderId="0" applyNumberFormat="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0" fontId="49" fillId="11" borderId="0" applyNumberFormat="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209" fontId="72" fillId="0" borderId="0" applyFont="0" applyFill="0" applyBorder="0" applyAlignment="0" applyProtection="0"/>
    <xf numFmtId="207" fontId="72"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0" fontId="49" fillId="12" borderId="0" applyNumberFormat="0" applyBorder="0" applyAlignment="0" applyProtection="0"/>
    <xf numFmtId="172"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72" fontId="27" fillId="0" borderId="0" applyFont="0" applyFill="0" applyBorder="0" applyAlignment="0" applyProtection="0"/>
    <xf numFmtId="0" fontId="49" fillId="15" borderId="0" applyNumberFormat="0" applyBorder="0" applyAlignment="0" applyProtection="0"/>
    <xf numFmtId="206" fontId="27" fillId="0" borderId="0" applyFont="0" applyFill="0" applyBorder="0" applyAlignment="0" applyProtection="0"/>
    <xf numFmtId="173"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0" fontId="49" fillId="16" borderId="0" applyNumberFormat="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0" fontId="49" fillId="17" borderId="0" applyNumberFormat="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208" fontId="72" fillId="0" borderId="0" applyFont="0" applyFill="0" applyBorder="0" applyAlignment="0" applyProtection="0"/>
    <xf numFmtId="210" fontId="72" fillId="0" borderId="0" applyFont="0" applyFill="0" applyBorder="0" applyAlignment="0" applyProtection="0"/>
    <xf numFmtId="167"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0" fontId="49" fillId="18" borderId="0" applyNumberFormat="0" applyBorder="0" applyAlignment="0" applyProtection="0"/>
    <xf numFmtId="206"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0" fontId="49" fillId="19" borderId="0" applyNumberFormat="0" applyBorder="0" applyAlignment="0" applyProtection="0"/>
    <xf numFmtId="194"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0" fontId="49" fillId="20" borderId="0" applyNumberFormat="0" applyBorder="0" applyAlignment="0" applyProtection="0"/>
    <xf numFmtId="206"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0" fontId="49" fillId="15" borderId="0" applyNumberFormat="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0" fontId="49" fillId="16" borderId="0" applyNumberFormat="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0" fontId="49" fillId="21" borderId="0" applyNumberFormat="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208" fontId="72" fillId="0" borderId="0" applyFont="0" applyFill="0" applyBorder="0" applyAlignment="0" applyProtection="0"/>
    <xf numFmtId="210" fontId="72"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0" fontId="55" fillId="5" borderId="0" applyNumberFormat="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206" fontId="27" fillId="0" borderId="0" applyFont="0" applyFill="0" applyBorder="0" applyAlignment="0" applyProtection="0"/>
    <xf numFmtId="212" fontId="27" fillId="0" borderId="0" applyFill="0" applyBorder="0" applyAlignment="0"/>
    <xf numFmtId="194" fontId="27" fillId="0" borderId="0" applyFont="0" applyFill="0" applyBorder="0" applyAlignment="0" applyProtection="0"/>
    <xf numFmtId="212" fontId="27" fillId="0" borderId="0" applyFill="0" applyBorder="0" applyAlignment="0"/>
    <xf numFmtId="212" fontId="27" fillId="0" borderId="0" applyFill="0" applyBorder="0" applyAlignment="0"/>
    <xf numFmtId="212" fontId="27" fillId="0" borderId="0" applyFill="0" applyBorder="0" applyAlignment="0"/>
    <xf numFmtId="212" fontId="27" fillId="0" borderId="0" applyFill="0" applyBorder="0" applyAlignment="0"/>
    <xf numFmtId="212" fontId="27" fillId="0" borderId="0" applyFill="0" applyBorder="0" applyAlignment="0"/>
    <xf numFmtId="212" fontId="27" fillId="0" borderId="0" applyFill="0" applyBorder="0" applyAlignment="0"/>
    <xf numFmtId="212" fontId="27" fillId="0" borderId="0" applyFill="0" applyBorder="0" applyAlignment="0"/>
    <xf numFmtId="206" fontId="27" fillId="0" borderId="0" applyFont="0" applyFill="0" applyBorder="0" applyAlignment="0" applyProtection="0"/>
    <xf numFmtId="212" fontId="27" fillId="0" borderId="0" applyFill="0" applyBorder="0" applyAlignment="0"/>
    <xf numFmtId="212" fontId="27" fillId="0" borderId="0" applyFill="0" applyBorder="0" applyAlignment="0"/>
    <xf numFmtId="212" fontId="27" fillId="0" borderId="0" applyFill="0" applyBorder="0" applyAlignment="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241" fontId="27" fillId="0" borderId="0" applyFill="0" applyBorder="0" applyAlignment="0"/>
    <xf numFmtId="241" fontId="27" fillId="0" borderId="0" applyFill="0" applyBorder="0" applyAlignment="0"/>
    <xf numFmtId="241" fontId="27" fillId="0" borderId="0" applyFill="0" applyBorder="0" applyAlignment="0"/>
    <xf numFmtId="241" fontId="27" fillId="0" borderId="0" applyFill="0" applyBorder="0" applyAlignment="0"/>
    <xf numFmtId="241" fontId="27" fillId="0" borderId="0" applyFill="0" applyBorder="0" applyAlignment="0"/>
    <xf numFmtId="241" fontId="27" fillId="0" borderId="0" applyFill="0" applyBorder="0" applyAlignment="0"/>
    <xf numFmtId="241" fontId="27" fillId="0" borderId="0" applyFill="0" applyBorder="0" applyAlignment="0"/>
    <xf numFmtId="241" fontId="27" fillId="0" borderId="0" applyFill="0" applyBorder="0" applyAlignment="0"/>
    <xf numFmtId="194" fontId="27" fillId="0" borderId="0" applyFont="0" applyFill="0" applyBorder="0" applyAlignment="0" applyProtection="0"/>
    <xf numFmtId="241" fontId="27" fillId="0" borderId="0" applyFill="0" applyBorder="0" applyAlignment="0"/>
    <xf numFmtId="241" fontId="27" fillId="0" borderId="0" applyFill="0" applyBorder="0" applyAlignment="0"/>
    <xf numFmtId="241" fontId="27" fillId="0" borderId="0" applyFill="0" applyBorder="0" applyAlignment="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0" fontId="60" fillId="22" borderId="9" applyNumberFormat="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167" fontId="27" fillId="0" borderId="0" applyFont="0" applyFill="0" applyBorder="0" applyAlignment="0" applyProtection="0"/>
    <xf numFmtId="210" fontId="72" fillId="0" borderId="0" applyFont="0" applyFill="0" applyBorder="0" applyAlignment="0" applyProtection="0"/>
    <xf numFmtId="208" fontId="72"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0" fontId="63" fillId="24" borderId="10" applyNumberFormat="0" applyAlignment="0" applyProtection="0"/>
    <xf numFmtId="172"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43"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73" fontId="27" fillId="0" borderId="0" applyFont="0" applyFill="0" applyBorder="0" applyAlignment="0" applyProtection="0"/>
    <xf numFmtId="4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207" fontId="72" fillId="0" borderId="0" applyFont="0" applyFill="0" applyBorder="0" applyAlignment="0" applyProtection="0"/>
    <xf numFmtId="209" fontId="72"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43"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43" fontId="27" fillId="0" borderId="0" applyFont="0" applyFill="0" applyBorder="0" applyAlignment="0" applyProtection="0"/>
    <xf numFmtId="206"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73" fontId="27" fillId="0" borderId="0" applyFont="0" applyFill="0" applyBorder="0" applyAlignment="0" applyProtection="0"/>
    <xf numFmtId="169"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169"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42"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3"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76" fontId="27" fillId="0" borderId="0" applyFont="0" applyFill="0" applyBorder="0" applyAlignment="0" applyProtection="0"/>
    <xf numFmtId="258" fontId="27" fillId="0" borderId="0" applyFont="0" applyFill="0" applyBorder="0" applyAlignment="0" applyProtection="0"/>
    <xf numFmtId="246" fontId="27" fillId="0" borderId="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247" fontId="27" fillId="0" borderId="12">
      <alignment vertical="center"/>
    </xf>
    <xf numFmtId="248" fontId="27" fillId="0" borderId="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73"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209" fontId="72" fillId="0" borderId="0" applyFont="0" applyFill="0" applyBorder="0" applyAlignment="0" applyProtection="0"/>
    <xf numFmtId="207" fontId="72"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167"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210" fontId="72" fillId="0" borderId="0" applyFont="0" applyFill="0" applyBorder="0" applyAlignment="0" applyProtection="0"/>
    <xf numFmtId="208" fontId="72"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210" fontId="72" fillId="0" borderId="0" applyFont="0" applyFill="0" applyBorder="0" applyAlignment="0" applyProtection="0"/>
    <xf numFmtId="208" fontId="72"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3"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73"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2"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249" fontId="27" fillId="0" borderId="0" applyFont="0" applyFill="0" applyBorder="0" applyAlignment="0" applyProtection="0"/>
    <xf numFmtId="167" fontId="27" fillId="0" borderId="0" applyFont="0" applyFill="0" applyBorder="0" applyAlignment="0" applyProtection="0"/>
    <xf numFmtId="0" fontId="76" fillId="0" borderId="0" applyNumberForma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207" fontId="72" fillId="0" borderId="0" applyFont="0" applyFill="0" applyBorder="0" applyAlignment="0" applyProtection="0"/>
    <xf numFmtId="209" fontId="72"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67" fontId="27" fillId="0" borderId="0" applyFont="0" applyFill="0" applyBorder="0" applyAlignment="0" applyProtection="0"/>
    <xf numFmtId="172" fontId="27" fillId="0" borderId="0" applyFont="0" applyFill="0" applyBorder="0" applyAlignment="0" applyProtection="0"/>
    <xf numFmtId="2" fontId="27" fillId="0" borderId="0" applyFont="0" applyFill="0" applyBorder="0" applyAlignment="0" applyProtection="0"/>
    <xf numFmtId="0" fontId="84" fillId="6" borderId="0" applyNumberFormat="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93"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0" fontId="90" fillId="0" borderId="0" applyNumberForma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67" fontId="27" fillId="0" borderId="0" applyFont="0" applyFill="0" applyBorder="0" applyAlignment="0" applyProtection="0"/>
    <xf numFmtId="205"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0" fontId="88" fillId="0" borderId="0" applyNumberForma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93"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0" fontId="91" fillId="0" borderId="14" applyNumberFormat="0" applyFill="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0" fontId="91" fillId="0" borderId="0" applyNumberFormat="0" applyFill="0" applyBorder="0" applyAlignment="0" applyProtection="0"/>
    <xf numFmtId="167"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0" fontId="98" fillId="9" borderId="9" applyNumberFormat="0" applyAlignment="0" applyProtection="0"/>
    <xf numFmtId="167" fontId="27" fillId="0" borderId="0" applyFont="0" applyFill="0" applyBorder="0" applyAlignment="0" applyProtection="0"/>
    <xf numFmtId="210" fontId="72" fillId="0" borderId="0" applyFont="0" applyFill="0" applyBorder="0" applyAlignment="0" applyProtection="0"/>
    <xf numFmtId="208" fontId="72"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3"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2"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207" fontId="72" fillId="0" borderId="0" applyFont="0" applyFill="0" applyBorder="0" applyAlignment="0" applyProtection="0"/>
    <xf numFmtId="209" fontId="72" fillId="0" borderId="0" applyFont="0" applyFill="0" applyBorder="0" applyAlignment="0" applyProtection="0"/>
    <xf numFmtId="0" fontId="101" fillId="0" borderId="18" applyNumberFormat="0" applyFill="0" applyAlignment="0" applyProtection="0"/>
    <xf numFmtId="172"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67"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205" fontId="27" fillId="0" borderId="0" applyFont="0" applyFill="0" applyBorder="0" applyAlignment="0" applyProtection="0"/>
    <xf numFmtId="167" fontId="27" fillId="0" borderId="0" applyFont="0" applyFill="0" applyBorder="0" applyAlignment="0" applyProtection="0"/>
    <xf numFmtId="0" fontId="104" fillId="33" borderId="0" applyNumberFormat="0" applyBorder="0" applyAlignment="0" applyProtection="0"/>
    <xf numFmtId="205"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67"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93"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173" fontId="27" fillId="0" borderId="0" applyFont="0" applyFill="0" applyBorder="0" applyAlignment="0" applyProtection="0"/>
    <xf numFmtId="194" fontId="27" fillId="0" borderId="0" applyFont="0" applyFill="0" applyBorder="0" applyAlignment="0" applyProtection="0"/>
    <xf numFmtId="167"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0" fontId="27" fillId="0" borderId="0"/>
    <xf numFmtId="194"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0" fontId="27" fillId="0" borderId="0"/>
    <xf numFmtId="0" fontId="27" fillId="0" borderId="0"/>
    <xf numFmtId="194" fontId="27" fillId="0" borderId="0" applyFont="0" applyFill="0" applyBorder="0" applyAlignment="0" applyProtection="0"/>
    <xf numFmtId="167" fontId="27" fillId="0" borderId="0" applyFont="0" applyFill="0" applyBorder="0" applyAlignment="0" applyProtection="0"/>
    <xf numFmtId="194" fontId="27" fillId="0" borderId="0" applyFont="0" applyFill="0" applyBorder="0" applyAlignment="0" applyProtection="0"/>
    <xf numFmtId="167"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0" fontId="27" fillId="0" borderId="0"/>
    <xf numFmtId="172" fontId="27" fillId="0" borderId="0" applyFon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206"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3"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206" fontId="27" fillId="0" borderId="0" applyFont="0" applyFill="0" applyBorder="0" applyAlignment="0" applyProtection="0"/>
    <xf numFmtId="0" fontId="27" fillId="0" borderId="0"/>
    <xf numFmtId="172" fontId="27" fillId="0" borderId="0" applyFont="0" applyFill="0" applyBorder="0" applyAlignment="0" applyProtection="0"/>
    <xf numFmtId="210" fontId="72" fillId="0" borderId="0" applyFont="0" applyFill="0" applyBorder="0" applyAlignment="0" applyProtection="0"/>
    <xf numFmtId="208" fontId="72" fillId="0" borderId="0" applyFont="0" applyFill="0" applyBorder="0" applyAlignment="0" applyProtection="0"/>
    <xf numFmtId="167" fontId="27" fillId="0" borderId="0" applyFont="0" applyFill="0" applyBorder="0" applyAlignment="0" applyProtection="0"/>
    <xf numFmtId="172" fontId="27" fillId="0" borderId="0" applyFont="0" applyFill="0" applyBorder="0" applyAlignment="0" applyProtection="0"/>
    <xf numFmtId="167" fontId="27" fillId="0" borderId="0" applyFont="0" applyFill="0" applyBorder="0" applyAlignment="0" applyProtection="0"/>
    <xf numFmtId="172"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207" fontId="72" fillId="0" borderId="0" applyFont="0" applyFill="0" applyBorder="0" applyAlignment="0" applyProtection="0"/>
    <xf numFmtId="209" fontId="72" fillId="0" borderId="0" applyFont="0" applyFill="0" applyBorder="0" applyAlignment="0" applyProtection="0"/>
    <xf numFmtId="0" fontId="27" fillId="0" borderId="0"/>
    <xf numFmtId="172"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2" fontId="27" fillId="0" borderId="0" applyFont="0" applyFill="0" applyBorder="0" applyAlignment="0" applyProtection="0"/>
    <xf numFmtId="0" fontId="27" fillId="0" borderId="0"/>
    <xf numFmtId="0" fontId="27" fillId="0" borderId="0"/>
    <xf numFmtId="206" fontId="27" fillId="0" borderId="0" applyFont="0" applyFill="0" applyBorder="0" applyAlignment="0" applyProtection="0"/>
    <xf numFmtId="172" fontId="27" fillId="0" borderId="0" applyFont="0" applyFill="0" applyBorder="0" applyAlignment="0" applyProtection="0"/>
    <xf numFmtId="0" fontId="27" fillId="0" borderId="0"/>
    <xf numFmtId="0" fontId="27" fillId="0" borderId="0"/>
    <xf numFmtId="0" fontId="27" fillId="0" borderId="0"/>
    <xf numFmtId="0" fontId="27" fillId="0" borderId="0"/>
    <xf numFmtId="206" fontId="27" fillId="0" borderId="0" applyFont="0" applyFill="0" applyBorder="0" applyAlignment="0" applyProtection="0"/>
    <xf numFmtId="172" fontId="27" fillId="0" borderId="0" applyFont="0" applyFill="0" applyBorder="0" applyAlignment="0" applyProtection="0"/>
    <xf numFmtId="167"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0" fontId="27" fillId="0" borderId="0"/>
    <xf numFmtId="0" fontId="27" fillId="0" borderId="0"/>
    <xf numFmtId="0" fontId="27" fillId="0" borderId="0"/>
    <xf numFmtId="172"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205" fontId="27" fillId="0" borderId="0" applyFont="0" applyFill="0" applyBorder="0" applyAlignment="0" applyProtection="0"/>
    <xf numFmtId="167" fontId="27" fillId="0" borderId="0" applyFont="0" applyFill="0" applyBorder="0" applyAlignment="0" applyProtection="0"/>
    <xf numFmtId="205"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67" fontId="27" fillId="0" borderId="0" applyFont="0" applyFill="0" applyBorder="0" applyAlignment="0" applyProtection="0"/>
    <xf numFmtId="206" fontId="27" fillId="0" borderId="0" applyFont="0" applyFill="0" applyBorder="0" applyAlignment="0" applyProtection="0"/>
    <xf numFmtId="193"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205" fontId="27" fillId="0" borderId="0" applyFont="0" applyFill="0" applyBorder="0" applyAlignment="0" applyProtection="0"/>
    <xf numFmtId="167"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0" fontId="27" fillId="0" borderId="0"/>
    <xf numFmtId="194" fontId="27" fillId="0" borderId="0" applyFont="0" applyFill="0" applyBorder="0" applyAlignment="0" applyProtection="0"/>
    <xf numFmtId="167"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173" fontId="27" fillId="0" borderId="0" applyFont="0" applyFill="0" applyBorder="0" applyAlignment="0" applyProtection="0"/>
    <xf numFmtId="0" fontId="27" fillId="0" borderId="0"/>
    <xf numFmtId="0" fontId="27" fillId="0" borderId="0"/>
    <xf numFmtId="167" fontId="27" fillId="0" borderId="0" applyFont="0" applyFill="0" applyBorder="0" applyAlignment="0" applyProtection="0"/>
    <xf numFmtId="0" fontId="27" fillId="0" borderId="0"/>
    <xf numFmtId="206"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67"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0" fontId="27" fillId="0" borderId="0"/>
    <xf numFmtId="167"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172"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0" fontId="110" fillId="34" borderId="20" applyNumberFormat="0" applyFont="0" applyAlignment="0" applyProtection="0"/>
    <xf numFmtId="173" fontId="27" fillId="0" borderId="0" applyFont="0" applyFill="0" applyBorder="0" applyAlignment="0" applyProtection="0"/>
    <xf numFmtId="207" fontId="72" fillId="0" borderId="0" applyFont="0" applyFill="0" applyBorder="0" applyAlignment="0" applyProtection="0"/>
    <xf numFmtId="209" fontId="72"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93"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0" fontId="114" fillId="22" borderId="21" applyNumberFormat="0" applyAlignment="0" applyProtection="0"/>
    <xf numFmtId="206" fontId="27" fillId="0" borderId="0" applyFont="0" applyFill="0" applyBorder="0" applyAlignment="0" applyProtection="0"/>
    <xf numFmtId="205"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173"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167" fontId="27" fillId="0" borderId="0" applyFont="0" applyFill="0" applyBorder="0" applyAlignment="0" applyProtection="0"/>
    <xf numFmtId="193" fontId="27" fillId="0" borderId="0" applyFont="0" applyFill="0" applyBorder="0" applyAlignment="0" applyProtection="0"/>
    <xf numFmtId="167" fontId="27" fillId="0" borderId="0" applyFont="0" applyFill="0" applyBorder="0" applyAlignment="0" applyProtection="0"/>
    <xf numFmtId="9" fontId="27" fillId="0" borderId="0" applyFont="0" applyFill="0" applyBorder="0" applyAlignment="0" applyProtection="0"/>
    <xf numFmtId="205" fontId="27" fillId="0" borderId="0" applyFont="0" applyFill="0" applyBorder="0" applyAlignment="0" applyProtection="0"/>
    <xf numFmtId="241" fontId="27" fillId="0" borderId="0" applyFont="0" applyFill="0" applyBorder="0" applyAlignment="0" applyProtection="0"/>
    <xf numFmtId="241" fontId="27" fillId="0" borderId="0" applyFont="0" applyFill="0" applyBorder="0" applyAlignment="0" applyProtection="0"/>
    <xf numFmtId="241" fontId="27" fillId="0" borderId="0" applyFont="0" applyFill="0" applyBorder="0" applyAlignment="0" applyProtection="0"/>
    <xf numFmtId="241" fontId="27" fillId="0" borderId="0" applyFont="0" applyFill="0" applyBorder="0" applyAlignment="0" applyProtection="0"/>
    <xf numFmtId="241" fontId="27" fillId="0" borderId="0" applyFont="0" applyFill="0" applyBorder="0" applyAlignment="0" applyProtection="0"/>
    <xf numFmtId="241" fontId="27" fillId="0" borderId="0" applyFont="0" applyFill="0" applyBorder="0" applyAlignment="0" applyProtection="0"/>
    <xf numFmtId="241" fontId="27" fillId="0" borderId="0" applyFont="0" applyFill="0" applyBorder="0" applyAlignment="0" applyProtection="0"/>
    <xf numFmtId="241" fontId="27" fillId="0" borderId="0" applyFont="0" applyFill="0" applyBorder="0" applyAlignment="0" applyProtection="0"/>
    <xf numFmtId="173" fontId="27" fillId="0" borderId="0" applyFont="0" applyFill="0" applyBorder="0" applyAlignment="0" applyProtection="0"/>
    <xf numFmtId="241" fontId="27" fillId="0" borderId="0" applyFont="0" applyFill="0" applyBorder="0" applyAlignment="0" applyProtection="0"/>
    <xf numFmtId="241" fontId="27" fillId="0" borderId="0" applyFont="0" applyFill="0" applyBorder="0" applyAlignment="0" applyProtection="0"/>
    <xf numFmtId="241" fontId="27" fillId="0" borderId="0" applyFont="0" applyFill="0" applyBorder="0" applyAlignment="0" applyProtection="0"/>
    <xf numFmtId="206" fontId="27" fillId="0" borderId="0" applyFont="0" applyFill="0" applyBorder="0" applyAlignment="0" applyProtection="0"/>
    <xf numFmtId="250" fontId="27" fillId="0" borderId="0" applyFont="0" applyFill="0" applyBorder="0" applyAlignment="0" applyProtection="0"/>
    <xf numFmtId="250" fontId="27" fillId="0" borderId="0" applyFont="0" applyFill="0" applyBorder="0" applyAlignment="0" applyProtection="0"/>
    <xf numFmtId="250" fontId="27" fillId="0" borderId="0" applyFont="0" applyFill="0" applyBorder="0" applyAlignment="0" applyProtection="0"/>
    <xf numFmtId="250" fontId="27" fillId="0" borderId="0" applyFont="0" applyFill="0" applyBorder="0" applyAlignment="0" applyProtection="0"/>
    <xf numFmtId="250" fontId="27" fillId="0" borderId="0" applyFont="0" applyFill="0" applyBorder="0" applyAlignment="0" applyProtection="0"/>
    <xf numFmtId="250" fontId="27" fillId="0" borderId="0" applyFont="0" applyFill="0" applyBorder="0" applyAlignment="0" applyProtection="0"/>
    <xf numFmtId="250" fontId="27" fillId="0" borderId="0" applyFont="0" applyFill="0" applyBorder="0" applyAlignment="0" applyProtection="0"/>
    <xf numFmtId="250" fontId="27" fillId="0" borderId="0" applyFont="0" applyFill="0" applyBorder="0" applyAlignment="0" applyProtection="0"/>
    <xf numFmtId="194" fontId="27" fillId="0" borderId="0" applyFont="0" applyFill="0" applyBorder="0" applyAlignment="0" applyProtection="0"/>
    <xf numFmtId="250" fontId="27" fillId="0" borderId="0" applyFont="0" applyFill="0" applyBorder="0" applyAlignment="0" applyProtection="0"/>
    <xf numFmtId="250" fontId="27" fillId="0" borderId="0" applyFont="0" applyFill="0" applyBorder="0" applyAlignment="0" applyProtection="0"/>
    <xf numFmtId="250" fontId="27" fillId="0" borderId="0" applyFont="0" applyFill="0" applyBorder="0" applyAlignment="0" applyProtection="0"/>
    <xf numFmtId="206" fontId="27" fillId="0" borderId="0" applyFont="0" applyFill="0" applyBorder="0" applyAlignment="0" applyProtection="0"/>
    <xf numFmtId="10" fontId="27" fillId="0" borderId="0" applyFont="0" applyFill="0" applyBorder="0" applyAlignment="0" applyProtection="0"/>
    <xf numFmtId="10" fontId="27" fillId="0" borderId="0" applyFont="0" applyFill="0" applyBorder="0" applyAlignment="0" applyProtection="0"/>
    <xf numFmtId="10" fontId="27" fillId="0" borderId="0" applyFont="0" applyFill="0" applyBorder="0" applyAlignment="0" applyProtection="0"/>
    <xf numFmtId="10" fontId="27" fillId="0" borderId="0" applyFont="0" applyFill="0" applyBorder="0" applyAlignment="0" applyProtection="0"/>
    <xf numFmtId="10" fontId="27" fillId="0" borderId="0" applyFont="0" applyFill="0" applyBorder="0" applyAlignment="0" applyProtection="0"/>
    <xf numFmtId="10" fontId="27" fillId="0" borderId="0" applyFont="0" applyFill="0" applyBorder="0" applyAlignment="0" applyProtection="0"/>
    <xf numFmtId="10" fontId="27" fillId="0" borderId="0" applyFont="0" applyFill="0" applyBorder="0" applyAlignment="0" applyProtection="0"/>
    <xf numFmtId="10" fontId="27" fillId="0" borderId="0" applyFont="0" applyFill="0" applyBorder="0" applyAlignment="0" applyProtection="0"/>
    <xf numFmtId="10" fontId="27" fillId="0" borderId="0" applyFont="0" applyFill="0" applyBorder="0" applyAlignment="0" applyProtection="0"/>
    <xf numFmtId="194" fontId="27" fillId="0" borderId="0" applyFont="0" applyFill="0" applyBorder="0" applyAlignment="0" applyProtection="0"/>
    <xf numFmtId="10" fontId="27" fillId="0" borderId="0" applyFont="0" applyFill="0" applyBorder="0" applyAlignment="0" applyProtection="0"/>
    <xf numFmtId="10" fontId="27" fillId="0" borderId="0" applyFont="0" applyFill="0" applyBorder="0" applyAlignment="0" applyProtection="0"/>
    <xf numFmtId="10"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9"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167" fontId="27" fillId="0" borderId="0" applyFont="0" applyFill="0" applyBorder="0" applyAlignment="0" applyProtection="0"/>
    <xf numFmtId="210" fontId="72" fillId="0" borderId="0" applyFont="0" applyFill="0" applyBorder="0" applyAlignment="0" applyProtection="0"/>
    <xf numFmtId="208" fontId="72"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194"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214" fontId="27" fillId="0" borderId="0" applyNumberFormat="0" applyFill="0" applyBorder="0" applyAlignment="0" applyProtection="0">
      <alignment horizontal="left"/>
    </xf>
    <xf numFmtId="214" fontId="27" fillId="0" borderId="0" applyNumberFormat="0" applyFill="0" applyBorder="0" applyAlignment="0" applyProtection="0">
      <alignment horizontal="left"/>
    </xf>
    <xf numFmtId="214" fontId="27" fillId="0" borderId="0" applyNumberFormat="0" applyFill="0" applyBorder="0" applyAlignment="0" applyProtection="0">
      <alignment horizontal="left"/>
    </xf>
    <xf numFmtId="214" fontId="27" fillId="0" borderId="0" applyNumberFormat="0" applyFill="0" applyBorder="0" applyAlignment="0" applyProtection="0">
      <alignment horizontal="left"/>
    </xf>
    <xf numFmtId="214" fontId="27" fillId="0" borderId="0" applyNumberFormat="0" applyFill="0" applyBorder="0" applyAlignment="0" applyProtection="0">
      <alignment horizontal="left"/>
    </xf>
    <xf numFmtId="214" fontId="27" fillId="0" borderId="0" applyNumberFormat="0" applyFill="0" applyBorder="0" applyAlignment="0" applyProtection="0">
      <alignment horizontal="left"/>
    </xf>
    <xf numFmtId="214" fontId="27" fillId="0" borderId="0" applyNumberFormat="0" applyFill="0" applyBorder="0" applyAlignment="0" applyProtection="0">
      <alignment horizontal="left"/>
    </xf>
    <xf numFmtId="214" fontId="27" fillId="0" borderId="0" applyNumberFormat="0" applyFill="0" applyBorder="0" applyAlignment="0" applyProtection="0">
      <alignment horizontal="left"/>
    </xf>
    <xf numFmtId="206" fontId="27" fillId="0" borderId="0" applyFont="0" applyFill="0" applyBorder="0" applyAlignment="0" applyProtection="0"/>
    <xf numFmtId="214" fontId="27" fillId="0" borderId="0" applyNumberFormat="0" applyFill="0" applyBorder="0" applyAlignment="0" applyProtection="0">
      <alignment horizontal="left"/>
    </xf>
    <xf numFmtId="214" fontId="27" fillId="0" borderId="0" applyNumberFormat="0" applyFill="0" applyBorder="0" applyAlignment="0" applyProtection="0">
      <alignment horizontal="left"/>
    </xf>
    <xf numFmtId="214" fontId="27" fillId="0" borderId="0" applyNumberFormat="0" applyFill="0" applyBorder="0" applyAlignment="0" applyProtection="0">
      <alignment horizontal="left"/>
    </xf>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73"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207" fontId="72" fillId="0" borderId="0" applyFont="0" applyFill="0" applyBorder="0" applyAlignment="0" applyProtection="0"/>
    <xf numFmtId="172" fontId="27" fillId="0" borderId="0" applyFont="0" applyFill="0" applyBorder="0" applyAlignment="0" applyProtection="0"/>
    <xf numFmtId="167"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9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127" fillId="0" borderId="0">
      <alignment horizontal="centerContinuous"/>
    </xf>
    <xf numFmtId="252" fontId="27" fillId="0" borderId="0" applyFill="0" applyBorder="0" applyAlignment="0"/>
    <xf numFmtId="252" fontId="27" fillId="0" borderId="0" applyFill="0" applyBorder="0" applyAlignment="0"/>
    <xf numFmtId="252" fontId="27" fillId="0" borderId="0" applyFill="0" applyBorder="0" applyAlignment="0"/>
    <xf numFmtId="252" fontId="27" fillId="0" borderId="0" applyFill="0" applyBorder="0" applyAlignment="0"/>
    <xf numFmtId="252" fontId="27" fillId="0" borderId="0" applyFill="0" applyBorder="0" applyAlignment="0"/>
    <xf numFmtId="252" fontId="27" fillId="0" borderId="0" applyFill="0" applyBorder="0" applyAlignment="0"/>
    <xf numFmtId="252" fontId="27" fillId="0" borderId="0" applyFill="0" applyBorder="0" applyAlignment="0"/>
    <xf numFmtId="252" fontId="27" fillId="0" borderId="0" applyFill="0" applyBorder="0" applyAlignment="0"/>
    <xf numFmtId="252" fontId="27" fillId="0" borderId="0" applyFill="0" applyBorder="0" applyAlignment="0"/>
    <xf numFmtId="252" fontId="27" fillId="0" borderId="0" applyFill="0" applyBorder="0" applyAlignment="0"/>
    <xf numFmtId="252" fontId="27" fillId="0" borderId="0" applyFill="0" applyBorder="0" applyAlignment="0"/>
    <xf numFmtId="253" fontId="27" fillId="0" borderId="0" applyFill="0" applyBorder="0" applyAlignment="0"/>
    <xf numFmtId="253" fontId="27" fillId="0" borderId="0" applyFill="0" applyBorder="0" applyAlignment="0"/>
    <xf numFmtId="253" fontId="27" fillId="0" borderId="0" applyFill="0" applyBorder="0" applyAlignment="0"/>
    <xf numFmtId="253" fontId="27" fillId="0" borderId="0" applyFill="0" applyBorder="0" applyAlignment="0"/>
    <xf numFmtId="253" fontId="27" fillId="0" borderId="0" applyFill="0" applyBorder="0" applyAlignment="0"/>
    <xf numFmtId="253" fontId="27" fillId="0" borderId="0" applyFill="0" applyBorder="0" applyAlignment="0"/>
    <xf numFmtId="253" fontId="27" fillId="0" borderId="0" applyFill="0" applyBorder="0" applyAlignment="0"/>
    <xf numFmtId="253" fontId="27" fillId="0" borderId="0" applyFill="0" applyBorder="0" applyAlignment="0"/>
    <xf numFmtId="253" fontId="27" fillId="0" borderId="0" applyFill="0" applyBorder="0" applyAlignment="0"/>
    <xf numFmtId="253" fontId="27" fillId="0" borderId="0" applyFill="0" applyBorder="0" applyAlignment="0"/>
    <xf numFmtId="253" fontId="27" fillId="0" borderId="0" applyFill="0" applyBorder="0" applyAlignment="0"/>
    <xf numFmtId="0" fontId="27" fillId="0" borderId="0" applyNumberFormat="0" applyFill="0" applyBorder="0" applyAlignment="0" applyProtection="0"/>
    <xf numFmtId="0" fontId="131" fillId="0" borderId="0" applyNumberFormat="0" applyFill="0" applyBorder="0" applyAlignment="0" applyProtection="0"/>
    <xf numFmtId="0" fontId="27" fillId="0" borderId="23" applyNumberFormat="0" applyFont="0" applyFill="0" applyAlignment="0" applyProtection="0"/>
    <xf numFmtId="0" fontId="27" fillId="0" borderId="23" applyNumberFormat="0" applyFont="0" applyFill="0" applyAlignment="0" applyProtection="0"/>
    <xf numFmtId="0" fontId="27" fillId="0" borderId="23" applyNumberFormat="0" applyFont="0" applyFill="0" applyAlignment="0" applyProtection="0"/>
    <xf numFmtId="0" fontId="27" fillId="0" borderId="23" applyNumberFormat="0" applyFont="0" applyFill="0" applyAlignment="0" applyProtection="0"/>
    <xf numFmtId="0" fontId="27" fillId="0" borderId="23" applyNumberFormat="0" applyFont="0" applyFill="0" applyAlignment="0" applyProtection="0"/>
    <xf numFmtId="0" fontId="27" fillId="0" borderId="23" applyNumberFormat="0" applyFont="0" applyFill="0" applyAlignment="0" applyProtection="0"/>
    <xf numFmtId="0" fontId="27" fillId="0" borderId="23" applyNumberFormat="0" applyFont="0" applyFill="0" applyAlignment="0" applyProtection="0"/>
    <xf numFmtId="0" fontId="27" fillId="0" borderId="23" applyNumberFormat="0" applyFont="0" applyFill="0" applyAlignment="0" applyProtection="0"/>
    <xf numFmtId="0" fontId="27" fillId="0" borderId="23" applyNumberFormat="0" applyFont="0" applyFill="0" applyAlignment="0" applyProtection="0"/>
    <xf numFmtId="0" fontId="27" fillId="0" borderId="23" applyNumberFormat="0" applyFont="0" applyFill="0" applyAlignment="0" applyProtection="0"/>
    <xf numFmtId="0" fontId="27" fillId="0" borderId="23" applyNumberFormat="0" applyFont="0" applyFill="0" applyAlignment="0" applyProtection="0"/>
    <xf numFmtId="0" fontId="140" fillId="0" borderId="0" applyNumberFormat="0" applyFill="0" applyBorder="0" applyAlignment="0" applyProtection="0"/>
    <xf numFmtId="179" fontId="27" fillId="0" borderId="0" applyFont="0" applyFill="0" applyBorder="0" applyAlignment="0" applyProtection="0"/>
    <xf numFmtId="173" fontId="27" fillId="0" borderId="0" applyFont="0" applyFill="0" applyBorder="0" applyAlignment="0" applyProtection="0"/>
    <xf numFmtId="0" fontId="1" fillId="0" borderId="0"/>
    <xf numFmtId="194" fontId="27" fillId="0" borderId="0" applyFont="0" applyFill="0" applyBorder="0" applyAlignment="0" applyProtection="0"/>
    <xf numFmtId="0" fontId="27" fillId="0" borderId="0"/>
    <xf numFmtId="167" fontId="27" fillId="0" borderId="0" applyFont="0" applyFill="0" applyBorder="0" applyAlignment="0" applyProtection="0"/>
    <xf numFmtId="43" fontId="27" fillId="0" borderId="0" applyFont="0" applyFill="0" applyBorder="0" applyAlignment="0" applyProtection="0"/>
    <xf numFmtId="194" fontId="27" fillId="0" borderId="0" applyFont="0" applyFill="0" applyBorder="0" applyAlignment="0" applyProtection="0"/>
    <xf numFmtId="205"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173" fontId="27" fillId="0" borderId="0" applyFont="0" applyFill="0" applyBorder="0" applyAlignment="0" applyProtection="0"/>
    <xf numFmtId="0" fontId="1" fillId="0" borderId="0"/>
    <xf numFmtId="172"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210" fontId="72" fillId="0" borderId="0" applyFont="0" applyFill="0" applyBorder="0" applyAlignment="0" applyProtection="0"/>
    <xf numFmtId="194" fontId="27" fillId="0" borderId="0" applyFont="0" applyFill="0" applyBorder="0" applyAlignment="0" applyProtection="0"/>
    <xf numFmtId="0" fontId="170" fillId="0" borderId="0"/>
    <xf numFmtId="167" fontId="27"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172"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9" fontId="72"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7" fontId="72"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93"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193" fontId="27" fillId="0" borderId="0" applyFont="0" applyFill="0" applyBorder="0" applyAlignment="0" applyProtection="0"/>
    <xf numFmtId="179" fontId="27" fillId="0" borderId="0" applyFont="0" applyFill="0" applyBorder="0" applyAlignment="0" applyProtection="0"/>
    <xf numFmtId="173" fontId="27" fillId="0" borderId="0" applyFont="0" applyFill="0" applyBorder="0" applyAlignment="0" applyProtection="0"/>
    <xf numFmtId="0" fontId="1" fillId="0" borderId="0"/>
    <xf numFmtId="206" fontId="27" fillId="0" borderId="0" applyFont="0" applyFill="0" applyBorder="0" applyAlignment="0" applyProtection="0"/>
    <xf numFmtId="167" fontId="27" fillId="0" borderId="0" applyFont="0" applyFill="0" applyBorder="0" applyAlignment="0" applyProtection="0"/>
    <xf numFmtId="205" fontId="27" fillId="0" borderId="0" applyFont="0" applyFill="0" applyBorder="0" applyAlignment="0" applyProtection="0"/>
    <xf numFmtId="206" fontId="27" fillId="0" borderId="0" applyFont="0" applyFill="0" applyBorder="0" applyAlignment="0" applyProtection="0"/>
    <xf numFmtId="193"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73" fontId="27" fillId="0" borderId="0" applyFont="0" applyFill="0" applyBorder="0" applyAlignment="0" applyProtection="0"/>
    <xf numFmtId="193"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193" fontId="27" fillId="0" borderId="0" applyFont="0" applyFill="0" applyBorder="0" applyAlignment="0" applyProtection="0"/>
    <xf numFmtId="173" fontId="27" fillId="0" borderId="0" applyFont="0" applyFill="0" applyBorder="0" applyAlignment="0" applyProtection="0"/>
    <xf numFmtId="205"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205" fontId="27" fillId="0" borderId="0" applyFont="0" applyFill="0" applyBorder="0" applyAlignment="0" applyProtection="0"/>
    <xf numFmtId="172" fontId="27" fillId="0" borderId="0" applyFont="0" applyFill="0" applyBorder="0" applyAlignment="0" applyProtection="0"/>
    <xf numFmtId="193" fontId="27" fillId="0" borderId="0" applyFont="0" applyFill="0" applyBorder="0" applyAlignment="0" applyProtection="0"/>
    <xf numFmtId="206" fontId="27" fillId="0" borderId="0" applyFont="0" applyFill="0" applyBorder="0" applyAlignment="0" applyProtection="0"/>
    <xf numFmtId="205" fontId="27" fillId="0" borderId="0" applyFont="0" applyFill="0" applyBorder="0" applyAlignment="0" applyProtection="0"/>
    <xf numFmtId="172" fontId="27" fillId="0" borderId="0" applyFont="0" applyFill="0" applyBorder="0" applyAlignment="0" applyProtection="0"/>
    <xf numFmtId="193"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93"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94" fontId="27" fillId="0" borderId="0" applyFont="0" applyFill="0" applyBorder="0" applyAlignment="0" applyProtection="0"/>
    <xf numFmtId="167" fontId="27" fillId="0" borderId="0" applyFont="0" applyFill="0" applyBorder="0" applyAlignment="0" applyProtection="0"/>
    <xf numFmtId="193" fontId="27" fillId="0" borderId="0" applyFont="0" applyFill="0" applyBorder="0" applyAlignment="0" applyProtection="0"/>
    <xf numFmtId="167"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179" fontId="27" fillId="0" borderId="0" applyFont="0" applyFill="0" applyBorder="0" applyAlignment="0" applyProtection="0"/>
    <xf numFmtId="206" fontId="27" fillId="0" borderId="0" applyFont="0" applyFill="0" applyBorder="0" applyAlignment="0" applyProtection="0"/>
    <xf numFmtId="0" fontId="1" fillId="0" borderId="0"/>
    <xf numFmtId="206" fontId="27" fillId="0" borderId="0" applyFont="0" applyFill="0" applyBorder="0" applyAlignment="0" applyProtection="0"/>
    <xf numFmtId="167" fontId="27" fillId="0" borderId="0" applyFont="0" applyFill="0" applyBorder="0" applyAlignment="0" applyProtection="0"/>
    <xf numFmtId="205" fontId="27" fillId="0" borderId="0" applyFont="0" applyFill="0" applyBorder="0" applyAlignment="0" applyProtection="0"/>
    <xf numFmtId="206" fontId="27" fillId="0" borderId="0" applyFont="0" applyFill="0" applyBorder="0" applyAlignment="0" applyProtection="0"/>
    <xf numFmtId="193"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73" fontId="27" fillId="0" borderId="0" applyFont="0" applyFill="0" applyBorder="0" applyAlignment="0" applyProtection="0"/>
    <xf numFmtId="193"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193" fontId="27" fillId="0" borderId="0" applyFont="0" applyFill="0" applyBorder="0" applyAlignment="0" applyProtection="0"/>
    <xf numFmtId="173" fontId="27" fillId="0" borderId="0" applyFont="0" applyFill="0" applyBorder="0" applyAlignment="0" applyProtection="0"/>
    <xf numFmtId="205"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205" fontId="27" fillId="0" borderId="0" applyFont="0" applyFill="0" applyBorder="0" applyAlignment="0" applyProtection="0"/>
    <xf numFmtId="172" fontId="27" fillId="0" borderId="0" applyFont="0" applyFill="0" applyBorder="0" applyAlignment="0" applyProtection="0"/>
    <xf numFmtId="193" fontId="27" fillId="0" borderId="0" applyFont="0" applyFill="0" applyBorder="0" applyAlignment="0" applyProtection="0"/>
    <xf numFmtId="206" fontId="27" fillId="0" borderId="0" applyFont="0" applyFill="0" applyBorder="0" applyAlignment="0" applyProtection="0"/>
    <xf numFmtId="205" fontId="27" fillId="0" borderId="0" applyFont="0" applyFill="0" applyBorder="0" applyAlignment="0" applyProtection="0"/>
    <xf numFmtId="172" fontId="27" fillId="0" borderId="0" applyFont="0" applyFill="0" applyBorder="0" applyAlignment="0" applyProtection="0"/>
    <xf numFmtId="193"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206" fontId="27" fillId="0" borderId="0" applyFont="0" applyFill="0" applyBorder="0" applyAlignment="0" applyProtection="0"/>
    <xf numFmtId="167" fontId="27" fillId="0" borderId="0" applyFont="0" applyFill="0" applyBorder="0" applyAlignment="0" applyProtection="0"/>
    <xf numFmtId="172" fontId="27" fillId="0" borderId="0" applyFont="0" applyFill="0" applyBorder="0" applyAlignment="0" applyProtection="0"/>
    <xf numFmtId="193"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3" fontId="27" fillId="0" borderId="0" applyFont="0" applyFill="0" applyBorder="0" applyAlignment="0" applyProtection="0"/>
    <xf numFmtId="167" fontId="27" fillId="0" borderId="0" applyFont="0" applyFill="0" applyBorder="0" applyAlignment="0" applyProtection="0"/>
    <xf numFmtId="193"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72" fontId="27" fillId="0" borderId="0" applyFont="0" applyFill="0" applyBorder="0" applyAlignment="0" applyProtection="0"/>
    <xf numFmtId="167"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179" fontId="27" fillId="0" borderId="0" applyFont="0" applyFill="0" applyBorder="0" applyAlignment="0" applyProtection="0"/>
    <xf numFmtId="167" fontId="27" fillId="0" borderId="0" applyFont="0" applyFill="0" applyBorder="0" applyAlignment="0" applyProtection="0"/>
    <xf numFmtId="0" fontId="1" fillId="0" borderId="0"/>
    <xf numFmtId="206" fontId="27" fillId="0" borderId="0" applyFont="0" applyFill="0" applyBorder="0" applyAlignment="0" applyProtection="0"/>
    <xf numFmtId="167" fontId="27" fillId="0" borderId="0" applyFont="0" applyFill="0" applyBorder="0" applyAlignment="0" applyProtection="0"/>
    <xf numFmtId="205" fontId="27" fillId="0" borderId="0" applyFont="0" applyFill="0" applyBorder="0" applyAlignment="0" applyProtection="0"/>
    <xf numFmtId="206" fontId="27" fillId="0" borderId="0" applyFont="0" applyFill="0" applyBorder="0" applyAlignment="0" applyProtection="0"/>
    <xf numFmtId="193"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73" fontId="27" fillId="0" borderId="0" applyFont="0" applyFill="0" applyBorder="0" applyAlignment="0" applyProtection="0"/>
    <xf numFmtId="193"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193" fontId="27" fillId="0" borderId="0" applyFont="0" applyFill="0" applyBorder="0" applyAlignment="0" applyProtection="0"/>
    <xf numFmtId="167" fontId="27" fillId="0" borderId="0" applyFont="0" applyFill="0" applyBorder="0" applyAlignment="0" applyProtection="0"/>
    <xf numFmtId="205"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205" fontId="27" fillId="0" borderId="0" applyFont="0" applyFill="0" applyBorder="0" applyAlignment="0" applyProtection="0"/>
    <xf numFmtId="172" fontId="27" fillId="0" borderId="0" applyFont="0" applyFill="0" applyBorder="0" applyAlignment="0" applyProtection="0"/>
    <xf numFmtId="193" fontId="27" fillId="0" borderId="0" applyFont="0" applyFill="0" applyBorder="0" applyAlignment="0" applyProtection="0"/>
    <xf numFmtId="206" fontId="27" fillId="0" borderId="0" applyFont="0" applyFill="0" applyBorder="0" applyAlignment="0" applyProtection="0"/>
    <xf numFmtId="205" fontId="27" fillId="0" borderId="0" applyFont="0" applyFill="0" applyBorder="0" applyAlignment="0" applyProtection="0"/>
    <xf numFmtId="172" fontId="27" fillId="0" borderId="0" applyFont="0" applyFill="0" applyBorder="0" applyAlignment="0" applyProtection="0"/>
    <xf numFmtId="193"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206" fontId="27" fillId="0" borderId="0" applyFont="0" applyFill="0" applyBorder="0" applyAlignment="0" applyProtection="0"/>
    <xf numFmtId="167" fontId="27" fillId="0" borderId="0" applyFont="0" applyFill="0" applyBorder="0" applyAlignment="0" applyProtection="0"/>
    <xf numFmtId="172" fontId="27" fillId="0" borderId="0" applyFont="0" applyFill="0" applyBorder="0" applyAlignment="0" applyProtection="0"/>
    <xf numFmtId="167"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193" fontId="27" fillId="0" borderId="0" applyFont="0" applyFill="0" applyBorder="0" applyAlignment="0" applyProtection="0"/>
    <xf numFmtId="167" fontId="27" fillId="0" borderId="0" applyFont="0" applyFill="0" applyBorder="0" applyAlignment="0" applyProtection="0"/>
    <xf numFmtId="194" fontId="27" fillId="0" borderId="0" applyFont="0" applyFill="0" applyBorder="0" applyAlignment="0" applyProtection="0"/>
    <xf numFmtId="167" fontId="27" fillId="0" borderId="0" applyFont="0" applyFill="0" applyBorder="0" applyAlignment="0" applyProtection="0"/>
    <xf numFmtId="206" fontId="27" fillId="0" borderId="0" applyFont="0" applyFill="0" applyBorder="0" applyAlignment="0" applyProtection="0"/>
    <xf numFmtId="167"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179" fontId="27" fillId="0" borderId="0" applyFont="0" applyFill="0" applyBorder="0" applyAlignment="0" applyProtection="0"/>
    <xf numFmtId="206" fontId="27" fillId="0" borderId="0" applyFont="0" applyFill="0" applyBorder="0" applyAlignment="0" applyProtection="0"/>
    <xf numFmtId="0" fontId="1" fillId="0" borderId="0"/>
    <xf numFmtId="206" fontId="27" fillId="0" borderId="0" applyFont="0" applyFill="0" applyBorder="0" applyAlignment="0" applyProtection="0"/>
    <xf numFmtId="167" fontId="27" fillId="0" borderId="0" applyFont="0" applyFill="0" applyBorder="0" applyAlignment="0" applyProtection="0"/>
    <xf numFmtId="205" fontId="27" fillId="0" borderId="0" applyFont="0" applyFill="0" applyBorder="0" applyAlignment="0" applyProtection="0"/>
    <xf numFmtId="206" fontId="27" fillId="0" borderId="0" applyFont="0" applyFill="0" applyBorder="0" applyAlignment="0" applyProtection="0"/>
    <xf numFmtId="193"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73" fontId="27" fillId="0" borderId="0" applyFont="0" applyFill="0" applyBorder="0" applyAlignment="0" applyProtection="0"/>
    <xf numFmtId="193"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193" fontId="27" fillId="0" borderId="0" applyFont="0" applyFill="0" applyBorder="0" applyAlignment="0" applyProtection="0"/>
    <xf numFmtId="167" fontId="27" fillId="0" borderId="0" applyFont="0" applyFill="0" applyBorder="0" applyAlignment="0" applyProtection="0"/>
    <xf numFmtId="205"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205" fontId="27" fillId="0" borderId="0" applyFont="0" applyFill="0" applyBorder="0" applyAlignment="0" applyProtection="0"/>
    <xf numFmtId="172" fontId="27" fillId="0" borderId="0" applyFont="0" applyFill="0" applyBorder="0" applyAlignment="0" applyProtection="0"/>
    <xf numFmtId="193" fontId="27" fillId="0" borderId="0" applyFont="0" applyFill="0" applyBorder="0" applyAlignment="0" applyProtection="0"/>
    <xf numFmtId="206" fontId="27" fillId="0" borderId="0" applyFont="0" applyFill="0" applyBorder="0" applyAlignment="0" applyProtection="0"/>
    <xf numFmtId="205" fontId="27" fillId="0" borderId="0" applyFont="0" applyFill="0" applyBorder="0" applyAlignment="0" applyProtection="0"/>
    <xf numFmtId="172" fontId="27" fillId="0" borderId="0" applyFont="0" applyFill="0" applyBorder="0" applyAlignment="0" applyProtection="0"/>
    <xf numFmtId="193" fontId="27" fillId="0" borderId="0" applyFont="0" applyFill="0" applyBorder="0" applyAlignment="0" applyProtection="0"/>
    <xf numFmtId="206" fontId="27" fillId="0" borderId="0" applyFont="0" applyFill="0" applyBorder="0" applyAlignment="0" applyProtection="0"/>
    <xf numFmtId="167"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172" fontId="27" fillId="0" borderId="0" applyFont="0" applyFill="0" applyBorder="0" applyAlignment="0" applyProtection="0"/>
    <xf numFmtId="205" fontId="27" fillId="0" borderId="0" applyFont="0" applyFill="0" applyBorder="0" applyAlignment="0" applyProtection="0"/>
    <xf numFmtId="206" fontId="27" fillId="0" borderId="0" applyFont="0" applyFill="0" applyBorder="0" applyAlignment="0" applyProtection="0"/>
    <xf numFmtId="193"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206" fontId="27" fillId="0" borderId="0" applyFont="0" applyFill="0" applyBorder="0" applyAlignment="0" applyProtection="0"/>
    <xf numFmtId="167"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167" fontId="27" fillId="0" borderId="0" applyFont="0" applyFill="0" applyBorder="0" applyAlignment="0" applyProtection="0"/>
    <xf numFmtId="179" fontId="27" fillId="0" borderId="0" applyFont="0" applyFill="0" applyBorder="0" applyAlignment="0" applyProtection="0"/>
    <xf numFmtId="205" fontId="27" fillId="0" borderId="0" applyFont="0" applyFill="0" applyBorder="0" applyAlignment="0" applyProtection="0"/>
    <xf numFmtId="0" fontId="1" fillId="0" borderId="0"/>
    <xf numFmtId="206" fontId="27" fillId="0" borderId="0" applyFont="0" applyFill="0" applyBorder="0" applyAlignment="0" applyProtection="0"/>
    <xf numFmtId="173" fontId="27" fillId="0" borderId="0" applyFont="0" applyFill="0" applyBorder="0" applyAlignment="0" applyProtection="0"/>
    <xf numFmtId="205" fontId="27" fillId="0" borderId="0" applyFont="0" applyFill="0" applyBorder="0" applyAlignment="0" applyProtection="0"/>
    <xf numFmtId="206" fontId="27" fillId="0" borderId="0" applyFont="0" applyFill="0" applyBorder="0" applyAlignment="0" applyProtection="0"/>
    <xf numFmtId="167" fontId="27" fillId="0" borderId="0" applyFont="0" applyFill="0" applyBorder="0" applyAlignment="0" applyProtection="0"/>
    <xf numFmtId="206" fontId="27" fillId="0" borderId="0" applyFont="0" applyFill="0" applyBorder="0" applyAlignment="0" applyProtection="0"/>
    <xf numFmtId="167"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193" fontId="27" fillId="0" borderId="0" applyFont="0" applyFill="0" applyBorder="0" applyAlignment="0" applyProtection="0"/>
    <xf numFmtId="206" fontId="27" fillId="0" borderId="0" applyFont="0" applyFill="0" applyBorder="0" applyAlignment="0" applyProtection="0"/>
    <xf numFmtId="205"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93" fontId="27" fillId="0" borderId="0" applyFont="0" applyFill="0" applyBorder="0" applyAlignment="0" applyProtection="0"/>
    <xf numFmtId="172" fontId="27" fillId="0" borderId="0" applyFont="0" applyFill="0" applyBorder="0" applyAlignment="0" applyProtection="0"/>
    <xf numFmtId="205" fontId="27" fillId="0" borderId="0" applyFont="0" applyFill="0" applyBorder="0" applyAlignment="0" applyProtection="0"/>
    <xf numFmtId="206" fontId="27" fillId="0" borderId="0" applyFont="0" applyFill="0" applyBorder="0" applyAlignment="0" applyProtection="0"/>
    <xf numFmtId="193"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206" fontId="27" fillId="0" borderId="0" applyFont="0" applyFill="0" applyBorder="0" applyAlignment="0" applyProtection="0"/>
    <xf numFmtId="167" fontId="27" fillId="0" borderId="0" applyFont="0" applyFill="0" applyBorder="0" applyAlignment="0" applyProtection="0"/>
    <xf numFmtId="172" fontId="27" fillId="0" borderId="0" applyFont="0" applyFill="0" applyBorder="0" applyAlignment="0" applyProtection="0"/>
    <xf numFmtId="167" fontId="27" fillId="0" borderId="0" applyFont="0" applyFill="0" applyBorder="0" applyAlignment="0" applyProtection="0"/>
    <xf numFmtId="206" fontId="27" fillId="0" borderId="0" applyFont="0" applyFill="0" applyBorder="0" applyAlignment="0" applyProtection="0"/>
    <xf numFmtId="167"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3" fontId="27" fillId="0" borderId="0" applyFont="0" applyFill="0" applyBorder="0" applyAlignment="0" applyProtection="0"/>
    <xf numFmtId="173"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179" fontId="27" fillId="0" borderId="0" applyFont="0" applyFill="0" applyBorder="0" applyAlignment="0" applyProtection="0"/>
    <xf numFmtId="0" fontId="1" fillId="0" borderId="0"/>
    <xf numFmtId="167" fontId="27" fillId="0" borderId="0" applyFont="0" applyFill="0" applyBorder="0" applyAlignment="0" applyProtection="0"/>
    <xf numFmtId="207" fontId="72" fillId="0" borderId="0" applyFont="0" applyFill="0" applyBorder="0" applyAlignment="0" applyProtection="0"/>
    <xf numFmtId="205" fontId="27" fillId="0" borderId="0" applyFont="0" applyFill="0" applyBorder="0" applyAlignment="0" applyProtection="0"/>
    <xf numFmtId="206" fontId="27" fillId="0" borderId="0" applyFont="0" applyFill="0" applyBorder="0" applyAlignment="0" applyProtection="0"/>
    <xf numFmtId="193"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5" fontId="27" fillId="0" borderId="0" applyFont="0" applyFill="0" applyBorder="0" applyAlignment="0" applyProtection="0"/>
    <xf numFmtId="206" fontId="27" fillId="0" borderId="0" applyFont="0" applyFill="0" applyBorder="0" applyAlignment="0" applyProtection="0"/>
    <xf numFmtId="193" fontId="27" fillId="0" borderId="0" applyFont="0" applyFill="0" applyBorder="0" applyAlignment="0" applyProtection="0"/>
    <xf numFmtId="17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167" fontId="27" fillId="0" borderId="0" applyFont="0" applyFill="0" applyBorder="0" applyAlignment="0" applyProtection="0"/>
    <xf numFmtId="172" fontId="27" fillId="0" borderId="0" applyFont="0" applyFill="0" applyBorder="0" applyAlignment="0" applyProtection="0"/>
    <xf numFmtId="205"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193" fontId="27" fillId="0" borderId="0" applyFont="0" applyFill="0" applyBorder="0" applyAlignment="0" applyProtection="0"/>
    <xf numFmtId="173" fontId="27" fillId="0" borderId="0" applyFont="0" applyFill="0" applyBorder="0" applyAlignment="0" applyProtection="0"/>
    <xf numFmtId="205" fontId="27" fillId="0" borderId="0" applyFont="0" applyFill="0" applyBorder="0" applyAlignment="0" applyProtection="0"/>
    <xf numFmtId="205" fontId="27" fillId="0" borderId="0" applyFont="0" applyFill="0" applyBorder="0" applyAlignment="0" applyProtection="0"/>
    <xf numFmtId="172" fontId="27" fillId="0" borderId="0" applyFont="0" applyFill="0" applyBorder="0" applyAlignment="0" applyProtection="0"/>
    <xf numFmtId="193" fontId="27" fillId="0" borderId="0" applyFont="0" applyFill="0" applyBorder="0" applyAlignment="0" applyProtection="0"/>
    <xf numFmtId="206" fontId="27" fillId="0" borderId="0" applyFont="0" applyFill="0" applyBorder="0" applyAlignment="0" applyProtection="0"/>
    <xf numFmtId="167"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172" fontId="27" fillId="0" borderId="0" applyFont="0" applyFill="0" applyBorder="0" applyAlignment="0" applyProtection="0"/>
    <xf numFmtId="167" fontId="27" fillId="0" borderId="0" applyFont="0" applyFill="0" applyBorder="0" applyAlignment="0" applyProtection="0"/>
    <xf numFmtId="206" fontId="27" fillId="0" borderId="0" applyFont="0" applyFill="0" applyBorder="0" applyAlignment="0" applyProtection="0"/>
    <xf numFmtId="205"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193" fontId="27" fillId="0" borderId="0" applyFont="0" applyFill="0" applyBorder="0" applyAlignment="0" applyProtection="0"/>
    <xf numFmtId="167" fontId="27" fillId="0" borderId="0" applyFont="0" applyFill="0" applyBorder="0" applyAlignment="0" applyProtection="0"/>
    <xf numFmtId="167"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167" fontId="27" fillId="0" borderId="0" applyFont="0" applyFill="0" applyBorder="0" applyAlignment="0" applyProtection="0"/>
    <xf numFmtId="179" fontId="27" fillId="0" borderId="0" applyFont="0" applyFill="0" applyBorder="0" applyAlignment="0" applyProtection="0"/>
    <xf numFmtId="0" fontId="1" fillId="0" borderId="0"/>
    <xf numFmtId="172" fontId="27" fillId="0" borderId="0" applyFont="0" applyFill="0" applyBorder="0" applyAlignment="0" applyProtection="0"/>
    <xf numFmtId="205" fontId="27" fillId="0" borderId="0" applyFont="0" applyFill="0" applyBorder="0" applyAlignment="0" applyProtection="0"/>
    <xf numFmtId="173" fontId="27" fillId="0" borderId="0" applyFont="0" applyFill="0" applyBorder="0" applyAlignment="0" applyProtection="0"/>
    <xf numFmtId="193" fontId="27" fillId="0" borderId="0" applyFont="0" applyFill="0" applyBorder="0" applyAlignment="0" applyProtection="0"/>
    <xf numFmtId="206"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205" fontId="27" fillId="0" borderId="0" applyFont="0" applyFill="0" applyBorder="0" applyAlignment="0" applyProtection="0"/>
    <xf numFmtId="167"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93" fontId="27" fillId="0" borderId="0" applyFont="0" applyFill="0" applyBorder="0" applyAlignment="0" applyProtection="0"/>
    <xf numFmtId="172" fontId="27" fillId="0" borderId="0" applyFont="0" applyFill="0" applyBorder="0" applyAlignment="0" applyProtection="0"/>
    <xf numFmtId="205"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205"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3" fontId="27" fillId="0" borderId="0" applyFont="0" applyFill="0" applyBorder="0" applyAlignment="0" applyProtection="0"/>
    <xf numFmtId="208" fontId="72"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205"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79" fontId="27" fillId="0" borderId="0" applyFont="0" applyFill="0" applyBorder="0" applyAlignment="0" applyProtection="0"/>
    <xf numFmtId="0" fontId="1" fillId="0" borderId="0"/>
    <xf numFmtId="209" fontId="72" fillId="0" borderId="0" applyFont="0" applyFill="0" applyBorder="0" applyAlignment="0" applyProtection="0"/>
    <xf numFmtId="193" fontId="27" fillId="0" borderId="0" applyFont="0" applyFill="0" applyBorder="0" applyAlignment="0" applyProtection="0"/>
    <xf numFmtId="172" fontId="27" fillId="0" borderId="0" applyFont="0" applyFill="0" applyBorder="0" applyAlignment="0" applyProtection="0"/>
    <xf numFmtId="205" fontId="27" fillId="0" borderId="0" applyFont="0" applyFill="0" applyBorder="0" applyAlignment="0" applyProtection="0"/>
    <xf numFmtId="194" fontId="27" fillId="0" borderId="0" applyFont="0" applyFill="0" applyBorder="0" applyAlignment="0" applyProtection="0"/>
    <xf numFmtId="206"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73" fontId="27" fillId="0" borderId="0" applyFont="0" applyFill="0" applyBorder="0" applyAlignment="0" applyProtection="0"/>
    <xf numFmtId="193"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167" fontId="27" fillId="0" borderId="0" applyFont="0" applyFill="0" applyBorder="0" applyAlignment="0" applyProtection="0"/>
    <xf numFmtId="173"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93"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67" fontId="27" fillId="0" borderId="0" applyFont="0" applyFill="0" applyBorder="0" applyAlignment="0" applyProtection="0"/>
    <xf numFmtId="179" fontId="27" fillId="0" borderId="0" applyFont="0" applyFill="0" applyBorder="0" applyAlignment="0" applyProtection="0"/>
    <xf numFmtId="0" fontId="1" fillId="0" borderId="0"/>
    <xf numFmtId="172" fontId="27" fillId="0" borderId="0" applyFont="0" applyFill="0" applyBorder="0" applyAlignment="0" applyProtection="0"/>
    <xf numFmtId="167" fontId="27" fillId="0" borderId="0" applyFont="0" applyFill="0" applyBorder="0" applyAlignment="0" applyProtection="0"/>
    <xf numFmtId="172" fontId="27" fillId="0" borderId="0" applyFont="0" applyFill="0" applyBorder="0" applyAlignment="0" applyProtection="0"/>
    <xf numFmtId="193" fontId="27" fillId="0" borderId="0" applyFont="0" applyFill="0" applyBorder="0" applyAlignment="0" applyProtection="0"/>
    <xf numFmtId="194"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205" fontId="27" fillId="0" borderId="0" applyFont="0" applyFill="0" applyBorder="0" applyAlignment="0" applyProtection="0"/>
    <xf numFmtId="173"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205" fontId="27" fillId="0" borderId="0" applyFont="0" applyFill="0" applyBorder="0" applyAlignment="0" applyProtection="0"/>
    <xf numFmtId="172" fontId="27" fillId="0" borderId="0" applyFont="0" applyFill="0" applyBorder="0" applyAlignment="0" applyProtection="0"/>
    <xf numFmtId="172" fontId="27" fillId="0" borderId="0" applyFont="0" applyFill="0" applyBorder="0" applyAlignment="0" applyProtection="0"/>
    <xf numFmtId="179" fontId="27" fillId="0" borderId="0" applyFont="0" applyFill="0" applyBorder="0" applyAlignment="0" applyProtection="0"/>
    <xf numFmtId="0" fontId="1" fillId="0" borderId="0"/>
    <xf numFmtId="205"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93" fontId="27" fillId="0" borderId="0" applyFont="0" applyFill="0" applyBorder="0" applyAlignment="0" applyProtection="0"/>
    <xf numFmtId="205"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172" fontId="27" fillId="0" borderId="0" applyFont="0" applyFill="0" applyBorder="0" applyAlignment="0" applyProtection="0"/>
    <xf numFmtId="206" fontId="27" fillId="0" borderId="0" applyFont="0" applyFill="0" applyBorder="0" applyAlignment="0" applyProtection="0"/>
    <xf numFmtId="206" fontId="27" fillId="0" borderId="0" applyFont="0" applyFill="0" applyBorder="0" applyAlignment="0" applyProtection="0"/>
    <xf numFmtId="179" fontId="27" fillId="0" borderId="0" applyFont="0" applyFill="0" applyBorder="0" applyAlignment="0" applyProtection="0"/>
    <xf numFmtId="0" fontId="1" fillId="0" borderId="0"/>
    <xf numFmtId="266" fontId="27" fillId="0" borderId="0"/>
    <xf numFmtId="266" fontId="28" fillId="0" borderId="0" applyNumberFormat="0" applyFill="0" applyBorder="0" applyAlignment="0" applyProtection="0"/>
    <xf numFmtId="266" fontId="109" fillId="0" borderId="0"/>
    <xf numFmtId="266" fontId="158" fillId="0" borderId="1"/>
    <xf numFmtId="266" fontId="37" fillId="0" borderId="0"/>
    <xf numFmtId="220" fontId="11" fillId="0" borderId="0" applyFont="0" applyFill="0" applyBorder="0" applyAlignment="0" applyProtection="0"/>
    <xf numFmtId="266" fontId="148" fillId="0" borderId="0"/>
    <xf numFmtId="266" fontId="148" fillId="0" borderId="0"/>
    <xf numFmtId="266" fontId="148" fillId="0" borderId="0"/>
    <xf numFmtId="266" fontId="148" fillId="0" borderId="0"/>
    <xf numFmtId="266" fontId="148" fillId="0" borderId="0"/>
    <xf numFmtId="266" fontId="148" fillId="0" borderId="0"/>
    <xf numFmtId="266" fontId="148" fillId="0" borderId="0"/>
    <xf numFmtId="266" fontId="148" fillId="0" borderId="0"/>
    <xf numFmtId="266" fontId="27" fillId="0" borderId="0" applyNumberFormat="0" applyFill="0" applyBorder="0" applyAlignment="0" applyProtection="0"/>
    <xf numFmtId="266" fontId="27" fillId="0" borderId="0" applyNumberFormat="0" applyFill="0" applyBorder="0" applyAlignment="0" applyProtection="0"/>
    <xf numFmtId="266" fontId="27" fillId="0" borderId="0" applyNumberFormat="0" applyFill="0" applyBorder="0" applyAlignment="0" applyProtection="0"/>
    <xf numFmtId="266" fontId="172" fillId="0" borderId="0" applyFont="0" applyFill="0" applyBorder="0" applyAlignment="0" applyProtection="0"/>
    <xf numFmtId="266" fontId="173" fillId="0" borderId="25"/>
    <xf numFmtId="42" fontId="142" fillId="0" borderId="0" applyFont="0" applyFill="0" applyBorder="0" applyAlignment="0" applyProtection="0"/>
    <xf numFmtId="44" fontId="142" fillId="0" borderId="0" applyFont="0" applyFill="0" applyBorder="0" applyAlignment="0" applyProtection="0"/>
    <xf numFmtId="267" fontId="37" fillId="0" borderId="0" applyFont="0" applyFill="0" applyBorder="0" applyAlignment="0" applyProtection="0"/>
    <xf numFmtId="266" fontId="174" fillId="0" borderId="0" applyFont="0" applyFill="0" applyBorder="0" applyAlignment="0" applyProtection="0"/>
    <xf numFmtId="266" fontId="27" fillId="0" borderId="0" applyNumberFormat="0" applyFill="0" applyBorder="0" applyAlignment="0" applyProtection="0"/>
    <xf numFmtId="266" fontId="27" fillId="0" borderId="0" applyNumberFormat="0" applyFill="0" applyBorder="0" applyAlignment="0" applyProtection="0"/>
    <xf numFmtId="168" fontId="28" fillId="0" borderId="0" applyFont="0" applyFill="0" applyBorder="0" applyAlignment="0" applyProtection="0"/>
    <xf numFmtId="42" fontId="11" fillId="0" borderId="0" applyFont="0" applyFill="0" applyBorder="0" applyAlignment="0" applyProtection="0"/>
    <xf numFmtId="266" fontId="37" fillId="0" borderId="0" applyNumberFormat="0" applyFill="0" applyBorder="0" applyAlignment="0" applyProtection="0"/>
    <xf numFmtId="266" fontId="37" fillId="0" borderId="0" applyNumberFormat="0" applyFill="0" applyBorder="0" applyAlignment="0" applyProtection="0"/>
    <xf numFmtId="268" fontId="11" fillId="0" borderId="0" applyFont="0" applyFill="0" applyBorder="0" applyAlignment="0" applyProtection="0"/>
    <xf numFmtId="268" fontId="11" fillId="0" borderId="0" applyFont="0" applyFill="0" applyBorder="0" applyAlignment="0" applyProtection="0"/>
    <xf numFmtId="266" fontId="100" fillId="0" borderId="0"/>
    <xf numFmtId="266" fontId="100" fillId="0" borderId="0"/>
    <xf numFmtId="266" fontId="100" fillId="0" borderId="0"/>
    <xf numFmtId="266" fontId="100" fillId="0" borderId="0"/>
    <xf numFmtId="266" fontId="100" fillId="0" borderId="0"/>
    <xf numFmtId="266" fontId="100" fillId="0" borderId="0"/>
    <xf numFmtId="266" fontId="100" fillId="0" borderId="0"/>
    <xf numFmtId="266" fontId="100" fillId="0" borderId="0"/>
    <xf numFmtId="266" fontId="100" fillId="0" borderId="0"/>
    <xf numFmtId="266" fontId="100" fillId="0" borderId="0"/>
    <xf numFmtId="266" fontId="100" fillId="0" borderId="0"/>
    <xf numFmtId="266" fontId="100" fillId="0" borderId="0"/>
    <xf numFmtId="266" fontId="100" fillId="0" borderId="0"/>
    <xf numFmtId="266" fontId="100" fillId="0" borderId="0"/>
    <xf numFmtId="268" fontId="11" fillId="0" borderId="0" applyFont="0" applyFill="0" applyBorder="0" applyAlignment="0" applyProtection="0"/>
    <xf numFmtId="268" fontId="11" fillId="0" borderId="0" applyFont="0" applyFill="0" applyBorder="0" applyAlignment="0" applyProtection="0"/>
    <xf numFmtId="268" fontId="11" fillId="0" borderId="0" applyFont="0" applyFill="0" applyBorder="0" applyAlignment="0" applyProtection="0"/>
    <xf numFmtId="221" fontId="39" fillId="0" borderId="0" applyFont="0" applyFill="0" applyBorder="0" applyAlignment="0" applyProtection="0"/>
    <xf numFmtId="266" fontId="175" fillId="0" borderId="0"/>
    <xf numFmtId="266" fontId="37" fillId="0" borderId="0" applyNumberFormat="0" applyFill="0" applyBorder="0" applyAlignment="0" applyProtection="0"/>
    <xf numFmtId="266" fontId="37" fillId="0" borderId="0" applyNumberFormat="0" applyFill="0" applyBorder="0" applyAlignment="0" applyProtection="0"/>
    <xf numFmtId="266" fontId="37" fillId="0" borderId="0" applyNumberFormat="0" applyFill="0" applyBorder="0" applyAlignment="0" applyProtection="0"/>
    <xf numFmtId="266" fontId="37" fillId="0" borderId="0" applyNumberFormat="0" applyFill="0" applyBorder="0" applyAlignment="0" applyProtection="0"/>
    <xf numFmtId="266" fontId="37" fillId="0" borderId="0" applyNumberFormat="0" applyFill="0" applyBorder="0" applyAlignment="0" applyProtection="0"/>
    <xf numFmtId="266" fontId="37" fillId="0" borderId="0" applyNumberFormat="0" applyFill="0" applyBorder="0" applyAlignment="0" applyProtection="0"/>
    <xf numFmtId="266" fontId="37" fillId="0" borderId="0" applyNumberFormat="0" applyFill="0" applyBorder="0" applyAlignment="0" applyProtection="0"/>
    <xf numFmtId="266" fontId="37" fillId="0" borderId="0" applyNumberFormat="0" applyFill="0" applyBorder="0" applyAlignment="0" applyProtection="0"/>
    <xf numFmtId="266" fontId="37" fillId="0" borderId="0" applyNumberFormat="0" applyFill="0" applyBorder="0" applyAlignment="0" applyProtection="0"/>
    <xf numFmtId="266" fontId="100" fillId="0" borderId="0"/>
    <xf numFmtId="268" fontId="11" fillId="0" borderId="0" applyFont="0" applyFill="0" applyBorder="0" applyAlignment="0" applyProtection="0"/>
    <xf numFmtId="268" fontId="11" fillId="0" borderId="0" applyFont="0" applyFill="0" applyBorder="0" applyAlignment="0" applyProtection="0"/>
    <xf numFmtId="266" fontId="100" fillId="0" borderId="0"/>
    <xf numFmtId="233" fontId="28" fillId="0" borderId="0" applyFont="0" applyFill="0" applyBorder="0" applyAlignment="0" applyProtection="0"/>
    <xf numFmtId="42" fontId="11" fillId="0" borderId="0" applyFont="0" applyFill="0" applyBorder="0" applyAlignment="0" applyProtection="0"/>
    <xf numFmtId="42" fontId="11" fillId="0" borderId="0" applyFont="0" applyFill="0" applyBorder="0" applyAlignment="0" applyProtection="0"/>
    <xf numFmtId="42" fontId="11" fillId="0" borderId="0" applyFont="0" applyFill="0" applyBorder="0" applyAlignment="0" applyProtection="0"/>
    <xf numFmtId="266" fontId="37" fillId="0" borderId="0" applyNumberFormat="0" applyFill="0" applyBorder="0" applyAlignment="0" applyProtection="0"/>
    <xf numFmtId="42" fontId="11" fillId="0" borderId="0" applyFont="0" applyFill="0" applyBorder="0" applyAlignment="0" applyProtection="0"/>
    <xf numFmtId="266" fontId="37" fillId="0" borderId="0" applyNumberFormat="0" applyFill="0" applyBorder="0" applyAlignment="0" applyProtection="0"/>
    <xf numFmtId="266" fontId="37" fillId="0" borderId="0" applyNumberFormat="0" applyFill="0" applyBorder="0" applyAlignment="0" applyProtection="0"/>
    <xf numFmtId="266" fontId="37" fillId="0" borderId="0" applyNumberFormat="0" applyFill="0" applyBorder="0" applyAlignment="0" applyProtection="0"/>
    <xf numFmtId="42" fontId="11" fillId="0" borderId="0" applyFont="0" applyFill="0" applyBorder="0" applyAlignment="0" applyProtection="0"/>
    <xf numFmtId="266" fontId="148" fillId="0" borderId="0"/>
    <xf numFmtId="266" fontId="148" fillId="0" borderId="0"/>
    <xf numFmtId="266" fontId="37" fillId="0" borderId="0" applyNumberFormat="0" applyFill="0" applyBorder="0" applyAlignment="0" applyProtection="0"/>
    <xf numFmtId="266" fontId="37" fillId="0" borderId="0" applyNumberFormat="0" applyFill="0" applyBorder="0" applyAlignment="0" applyProtection="0"/>
    <xf numFmtId="266" fontId="148" fillId="0" borderId="0"/>
    <xf numFmtId="42" fontId="11" fillId="0" borderId="0" applyFont="0" applyFill="0" applyBorder="0" applyAlignment="0" applyProtection="0"/>
    <xf numFmtId="221" fontId="39" fillId="0" borderId="0" applyFont="0" applyFill="0" applyBorder="0" applyAlignment="0" applyProtection="0"/>
    <xf numFmtId="266" fontId="71" fillId="0" borderId="0">
      <alignment vertical="top"/>
    </xf>
    <xf numFmtId="266" fontId="71" fillId="0" borderId="0">
      <alignment vertical="top"/>
    </xf>
    <xf numFmtId="266" fontId="71" fillId="0" borderId="0">
      <alignment vertical="top"/>
    </xf>
    <xf numFmtId="42" fontId="11" fillId="0" borderId="0" applyFont="0" applyFill="0" applyBorder="0" applyAlignment="0" applyProtection="0"/>
    <xf numFmtId="42" fontId="11" fillId="0" borderId="0" applyFont="0" applyFill="0" applyBorder="0" applyAlignment="0" applyProtection="0"/>
    <xf numFmtId="266" fontId="37" fillId="0" borderId="0" applyNumberFormat="0" applyFill="0" applyBorder="0" applyAlignment="0" applyProtection="0"/>
    <xf numFmtId="266" fontId="37" fillId="0" borderId="0" applyNumberFormat="0" applyFill="0" applyBorder="0" applyAlignment="0" applyProtection="0"/>
    <xf numFmtId="266" fontId="37" fillId="0" borderId="0" applyNumberFormat="0" applyFill="0" applyBorder="0" applyAlignment="0" applyProtection="0"/>
    <xf numFmtId="268" fontId="11" fillId="0" borderId="0" applyFont="0" applyFill="0" applyBorder="0" applyAlignment="0" applyProtection="0"/>
    <xf numFmtId="266" fontId="148" fillId="0" borderId="0"/>
    <xf numFmtId="266" fontId="148" fillId="0" borderId="0"/>
    <xf numFmtId="266" fontId="148" fillId="0" borderId="0"/>
    <xf numFmtId="266" fontId="100" fillId="0" borderId="0" applyFont="0" applyFill="0" applyBorder="0" applyAlignment="0" applyProtection="0"/>
    <xf numFmtId="266" fontId="100" fillId="0" borderId="0" applyFont="0" applyFill="0" applyBorder="0" applyAlignment="0" applyProtection="0"/>
    <xf numFmtId="266" fontId="37" fillId="0" borderId="0" applyNumberFormat="0" applyFill="0" applyBorder="0" applyAlignment="0" applyProtection="0"/>
    <xf numFmtId="266" fontId="37" fillId="0" borderId="0" applyNumberFormat="0" applyFill="0" applyBorder="0" applyAlignment="0" applyProtection="0"/>
    <xf numFmtId="266" fontId="148" fillId="0" borderId="0"/>
    <xf numFmtId="266" fontId="148" fillId="0" borderId="0"/>
    <xf numFmtId="42" fontId="11" fillId="0" borderId="0" applyFont="0" applyFill="0" applyBorder="0" applyAlignment="0" applyProtection="0"/>
    <xf numFmtId="174" fontId="39" fillId="0" borderId="0" applyFont="0" applyFill="0" applyBorder="0" applyAlignment="0" applyProtection="0"/>
    <xf numFmtId="174" fontId="39" fillId="0" borderId="0" applyFont="0" applyFill="0" applyBorder="0" applyAlignment="0" applyProtection="0"/>
    <xf numFmtId="42" fontId="11" fillId="0" borderId="0" applyFont="0" applyFill="0" applyBorder="0" applyAlignment="0" applyProtection="0"/>
    <xf numFmtId="224" fontId="11" fillId="0" borderId="0" applyFont="0" applyFill="0" applyBorder="0" applyAlignment="0" applyProtection="0"/>
    <xf numFmtId="224" fontId="11" fillId="0" borderId="0" applyFont="0" applyFill="0" applyBorder="0" applyAlignment="0" applyProtection="0"/>
    <xf numFmtId="169" fontId="11" fillId="0" borderId="0" applyFont="0" applyFill="0" applyBorder="0" applyAlignment="0" applyProtection="0"/>
    <xf numFmtId="266" fontId="11" fillId="0" borderId="0" applyFont="0" applyFill="0" applyBorder="0" applyAlignment="0" applyProtection="0"/>
    <xf numFmtId="269" fontId="11" fillId="0" borderId="0" applyFont="0" applyFill="0" applyBorder="0" applyAlignment="0" applyProtection="0"/>
    <xf numFmtId="269" fontId="11" fillId="0" borderId="0" applyFont="0" applyFill="0" applyBorder="0" applyAlignment="0" applyProtection="0"/>
    <xf numFmtId="269" fontId="11" fillId="0" borderId="0" applyFont="0" applyFill="0" applyBorder="0" applyAlignment="0" applyProtection="0"/>
    <xf numFmtId="266" fontId="11" fillId="0" borderId="0" applyFont="0" applyFill="0" applyBorder="0" applyAlignment="0" applyProtection="0"/>
    <xf numFmtId="269" fontId="11" fillId="0" borderId="0" applyFont="0" applyFill="0" applyBorder="0" applyAlignment="0" applyProtection="0"/>
    <xf numFmtId="269" fontId="11" fillId="0" borderId="0" applyFont="0" applyFill="0" applyBorder="0" applyAlignment="0" applyProtection="0"/>
    <xf numFmtId="26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43" fontId="11" fillId="0" borderId="0" applyFont="0" applyFill="0" applyBorder="0" applyAlignment="0" applyProtection="0"/>
    <xf numFmtId="269" fontId="11" fillId="0" borderId="0" applyFont="0" applyFill="0" applyBorder="0" applyAlignment="0" applyProtection="0"/>
    <xf numFmtId="266" fontId="11" fillId="0" borderId="0" applyFont="0" applyFill="0" applyBorder="0" applyAlignment="0" applyProtection="0"/>
    <xf numFmtId="266" fontId="11" fillId="0" borderId="0" applyFont="0" applyFill="0" applyBorder="0" applyAlignment="0" applyProtection="0"/>
    <xf numFmtId="269" fontId="11" fillId="0" borderId="0" applyFont="0" applyFill="0" applyBorder="0" applyAlignment="0" applyProtection="0"/>
    <xf numFmtId="269" fontId="11" fillId="0" borderId="0" applyFont="0" applyFill="0" applyBorder="0" applyAlignment="0" applyProtection="0"/>
    <xf numFmtId="269" fontId="11" fillId="0" borderId="0" applyFont="0" applyFill="0" applyBorder="0" applyAlignment="0" applyProtection="0"/>
    <xf numFmtId="224"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224" fontId="11" fillId="0" borderId="0" applyFont="0" applyFill="0" applyBorder="0" applyAlignment="0" applyProtection="0"/>
    <xf numFmtId="224" fontId="11" fillId="0" borderId="0" applyFont="0" applyFill="0" applyBorder="0" applyAlignment="0" applyProtection="0"/>
    <xf numFmtId="224" fontId="11" fillId="0" borderId="0" applyFont="0" applyFill="0" applyBorder="0" applyAlignment="0" applyProtection="0"/>
    <xf numFmtId="266" fontId="11" fillId="0" borderId="0" applyFont="0" applyFill="0" applyBorder="0" applyAlignment="0" applyProtection="0"/>
    <xf numFmtId="269" fontId="11" fillId="0" borderId="0" applyFont="0" applyFill="0" applyBorder="0" applyAlignment="0" applyProtection="0"/>
    <xf numFmtId="269" fontId="11" fillId="0" borderId="0" applyFont="0" applyFill="0" applyBorder="0" applyAlignment="0" applyProtection="0"/>
    <xf numFmtId="269" fontId="11" fillId="0" borderId="0" applyFont="0" applyFill="0" applyBorder="0" applyAlignment="0" applyProtection="0"/>
    <xf numFmtId="43" fontId="11" fillId="0" borderId="0" applyFont="0" applyFill="0" applyBorder="0" applyAlignment="0" applyProtection="0"/>
    <xf numFmtId="169" fontId="11" fillId="0" borderId="0" applyFont="0" applyFill="0" applyBorder="0" applyAlignment="0" applyProtection="0"/>
    <xf numFmtId="224" fontId="11" fillId="0" borderId="0" applyFont="0" applyFill="0" applyBorder="0" applyAlignment="0" applyProtection="0"/>
    <xf numFmtId="224"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9" fontId="11" fillId="0" borderId="0" applyFont="0" applyFill="0" applyBorder="0" applyAlignment="0" applyProtection="0"/>
    <xf numFmtId="43" fontId="11" fillId="0" borderId="0" applyFont="0" applyFill="0" applyBorder="0" applyAlignment="0" applyProtection="0"/>
    <xf numFmtId="270" fontId="11" fillId="0" borderId="0" applyFont="0" applyFill="0" applyBorder="0" applyAlignment="0" applyProtection="0"/>
    <xf numFmtId="43" fontId="11" fillId="0" borderId="0" applyFont="0" applyFill="0" applyBorder="0" applyAlignment="0" applyProtection="0"/>
    <xf numFmtId="42" fontId="11" fillId="0" borderId="0" applyFont="0" applyFill="0" applyBorder="0" applyAlignment="0" applyProtection="0"/>
    <xf numFmtId="42" fontId="11" fillId="0" borderId="0" applyFont="0" applyFill="0" applyBorder="0" applyAlignment="0" applyProtection="0"/>
    <xf numFmtId="42"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0" fontId="39" fillId="0" borderId="0" applyFont="0" applyFill="0" applyBorder="0" applyAlignment="0" applyProtection="0"/>
    <xf numFmtId="229" fontId="11" fillId="0" borderId="0" applyFont="0" applyFill="0" applyBorder="0" applyAlignment="0" applyProtection="0"/>
    <xf numFmtId="224" fontId="11" fillId="0" borderId="0" applyFont="0" applyFill="0" applyBorder="0" applyAlignment="0" applyProtection="0"/>
    <xf numFmtId="224" fontId="11" fillId="0" borderId="0" applyFont="0" applyFill="0" applyBorder="0" applyAlignment="0" applyProtection="0"/>
    <xf numFmtId="169" fontId="11" fillId="0" borderId="0" applyFont="0" applyFill="0" applyBorder="0" applyAlignment="0" applyProtection="0"/>
    <xf numFmtId="266" fontId="11" fillId="0" borderId="0" applyFont="0" applyFill="0" applyBorder="0" applyAlignment="0" applyProtection="0"/>
    <xf numFmtId="269" fontId="11" fillId="0" borderId="0" applyFont="0" applyFill="0" applyBorder="0" applyAlignment="0" applyProtection="0"/>
    <xf numFmtId="269" fontId="11" fillId="0" borderId="0" applyFont="0" applyFill="0" applyBorder="0" applyAlignment="0" applyProtection="0"/>
    <xf numFmtId="269" fontId="11" fillId="0" borderId="0" applyFont="0" applyFill="0" applyBorder="0" applyAlignment="0" applyProtection="0"/>
    <xf numFmtId="266" fontId="11" fillId="0" borderId="0" applyFont="0" applyFill="0" applyBorder="0" applyAlignment="0" applyProtection="0"/>
    <xf numFmtId="269" fontId="11" fillId="0" borderId="0" applyFont="0" applyFill="0" applyBorder="0" applyAlignment="0" applyProtection="0"/>
    <xf numFmtId="269" fontId="11" fillId="0" borderId="0" applyFont="0" applyFill="0" applyBorder="0" applyAlignment="0" applyProtection="0"/>
    <xf numFmtId="26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43" fontId="11" fillId="0" borderId="0" applyFont="0" applyFill="0" applyBorder="0" applyAlignment="0" applyProtection="0"/>
    <xf numFmtId="269" fontId="11" fillId="0" borderId="0" applyFont="0" applyFill="0" applyBorder="0" applyAlignment="0" applyProtection="0"/>
    <xf numFmtId="266" fontId="11" fillId="0" borderId="0" applyFont="0" applyFill="0" applyBorder="0" applyAlignment="0" applyProtection="0"/>
    <xf numFmtId="266" fontId="11" fillId="0" borderId="0" applyFont="0" applyFill="0" applyBorder="0" applyAlignment="0" applyProtection="0"/>
    <xf numFmtId="269" fontId="11" fillId="0" borderId="0" applyFont="0" applyFill="0" applyBorder="0" applyAlignment="0" applyProtection="0"/>
    <xf numFmtId="269" fontId="11" fillId="0" borderId="0" applyFont="0" applyFill="0" applyBorder="0" applyAlignment="0" applyProtection="0"/>
    <xf numFmtId="269" fontId="11" fillId="0" borderId="0" applyFont="0" applyFill="0" applyBorder="0" applyAlignment="0" applyProtection="0"/>
    <xf numFmtId="224"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224" fontId="11" fillId="0" borderId="0" applyFont="0" applyFill="0" applyBorder="0" applyAlignment="0" applyProtection="0"/>
    <xf numFmtId="224" fontId="11" fillId="0" borderId="0" applyFont="0" applyFill="0" applyBorder="0" applyAlignment="0" applyProtection="0"/>
    <xf numFmtId="224" fontId="11" fillId="0" borderId="0" applyFont="0" applyFill="0" applyBorder="0" applyAlignment="0" applyProtection="0"/>
    <xf numFmtId="266" fontId="11" fillId="0" borderId="0" applyFont="0" applyFill="0" applyBorder="0" applyAlignment="0" applyProtection="0"/>
    <xf numFmtId="269" fontId="11" fillId="0" borderId="0" applyFont="0" applyFill="0" applyBorder="0" applyAlignment="0" applyProtection="0"/>
    <xf numFmtId="269" fontId="11" fillId="0" borderId="0" applyFont="0" applyFill="0" applyBorder="0" applyAlignment="0" applyProtection="0"/>
    <xf numFmtId="269" fontId="11" fillId="0" borderId="0" applyFont="0" applyFill="0" applyBorder="0" applyAlignment="0" applyProtection="0"/>
    <xf numFmtId="43" fontId="11" fillId="0" borderId="0" applyFont="0" applyFill="0" applyBorder="0" applyAlignment="0" applyProtection="0"/>
    <xf numFmtId="169" fontId="11" fillId="0" borderId="0" applyFont="0" applyFill="0" applyBorder="0" applyAlignment="0" applyProtection="0"/>
    <xf numFmtId="224" fontId="11" fillId="0" borderId="0" applyFont="0" applyFill="0" applyBorder="0" applyAlignment="0" applyProtection="0"/>
    <xf numFmtId="224"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9" fontId="11" fillId="0" borderId="0" applyFont="0" applyFill="0" applyBorder="0" applyAlignment="0" applyProtection="0"/>
    <xf numFmtId="43" fontId="11" fillId="0" borderId="0" applyFont="0" applyFill="0" applyBorder="0" applyAlignment="0" applyProtection="0"/>
    <xf numFmtId="270" fontId="11" fillId="0" borderId="0" applyFont="0" applyFill="0" applyBorder="0" applyAlignment="0" applyProtection="0"/>
    <xf numFmtId="43" fontId="11" fillId="0" borderId="0" applyFont="0" applyFill="0" applyBorder="0" applyAlignment="0" applyProtection="0"/>
    <xf numFmtId="233" fontId="11" fillId="0" borderId="0" applyFont="0" applyFill="0" applyBorder="0" applyAlignment="0" applyProtection="0"/>
    <xf numFmtId="168" fontId="11" fillId="0" borderId="0" applyFont="0" applyFill="0" applyBorder="0" applyAlignment="0" applyProtection="0"/>
    <xf numFmtId="266" fontId="11" fillId="0" borderId="0" applyFont="0" applyFill="0" applyBorder="0" applyAlignment="0" applyProtection="0"/>
    <xf numFmtId="271" fontId="11" fillId="0" borderId="0" applyFont="0" applyFill="0" applyBorder="0" applyAlignment="0" applyProtection="0"/>
    <xf numFmtId="271" fontId="11" fillId="0" borderId="0" applyFont="0" applyFill="0" applyBorder="0" applyAlignment="0" applyProtection="0"/>
    <xf numFmtId="271" fontId="11" fillId="0" borderId="0" applyFont="0" applyFill="0" applyBorder="0" applyAlignment="0" applyProtection="0"/>
    <xf numFmtId="266" fontId="11" fillId="0" borderId="0" applyFont="0" applyFill="0" applyBorder="0" applyAlignment="0" applyProtection="0"/>
    <xf numFmtId="271" fontId="11" fillId="0" borderId="0" applyFont="0" applyFill="0" applyBorder="0" applyAlignment="0" applyProtection="0"/>
    <xf numFmtId="271" fontId="11" fillId="0" borderId="0" applyFont="0" applyFill="0" applyBorder="0" applyAlignment="0" applyProtection="0"/>
    <xf numFmtId="27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41" fontId="11" fillId="0" borderId="0" applyFont="0" applyFill="0" applyBorder="0" applyAlignment="0" applyProtection="0"/>
    <xf numFmtId="271" fontId="11" fillId="0" borderId="0" applyFont="0" applyFill="0" applyBorder="0" applyAlignment="0" applyProtection="0"/>
    <xf numFmtId="266" fontId="11" fillId="0" borderId="0" applyFont="0" applyFill="0" applyBorder="0" applyAlignment="0" applyProtection="0"/>
    <xf numFmtId="266" fontId="11" fillId="0" borderId="0" applyFont="0" applyFill="0" applyBorder="0" applyAlignment="0" applyProtection="0"/>
    <xf numFmtId="271" fontId="11" fillId="0" borderId="0" applyFont="0" applyFill="0" applyBorder="0" applyAlignment="0" applyProtection="0"/>
    <xf numFmtId="271" fontId="11" fillId="0" borderId="0" applyFont="0" applyFill="0" applyBorder="0" applyAlignment="0" applyProtection="0"/>
    <xf numFmtId="271" fontId="11" fillId="0" borderId="0" applyFont="0" applyFill="0" applyBorder="0" applyAlignment="0" applyProtection="0"/>
    <xf numFmtId="233"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233" fontId="11" fillId="0" borderId="0" applyFont="0" applyFill="0" applyBorder="0" applyAlignment="0" applyProtection="0"/>
    <xf numFmtId="233" fontId="11" fillId="0" borderId="0" applyFont="0" applyFill="0" applyBorder="0" applyAlignment="0" applyProtection="0"/>
    <xf numFmtId="233" fontId="11" fillId="0" borderId="0" applyFont="0" applyFill="0" applyBorder="0" applyAlignment="0" applyProtection="0"/>
    <xf numFmtId="266" fontId="11" fillId="0" borderId="0" applyFont="0" applyFill="0" applyBorder="0" applyAlignment="0" applyProtection="0"/>
    <xf numFmtId="271" fontId="11" fillId="0" borderId="0" applyFont="0" applyFill="0" applyBorder="0" applyAlignment="0" applyProtection="0"/>
    <xf numFmtId="271" fontId="11" fillId="0" borderId="0" applyFont="0" applyFill="0" applyBorder="0" applyAlignment="0" applyProtection="0"/>
    <xf numFmtId="271" fontId="11" fillId="0" borderId="0" applyFont="0" applyFill="0" applyBorder="0" applyAlignment="0" applyProtection="0"/>
    <xf numFmtId="41" fontId="11" fillId="0" borderId="0" applyFont="0" applyFill="0" applyBorder="0" applyAlignment="0" applyProtection="0"/>
    <xf numFmtId="168" fontId="11" fillId="0" borderId="0" applyFont="0" applyFill="0" applyBorder="0" applyAlignment="0" applyProtection="0"/>
    <xf numFmtId="23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168" fontId="11" fillId="0" borderId="0" applyFont="0" applyFill="0" applyBorder="0" applyAlignment="0" applyProtection="0"/>
    <xf numFmtId="41" fontId="11" fillId="0" borderId="0" applyFont="0" applyFill="0" applyBorder="0" applyAlignment="0" applyProtection="0"/>
    <xf numFmtId="272" fontId="11" fillId="0" borderId="0" applyFont="0" applyFill="0" applyBorder="0" applyAlignment="0" applyProtection="0"/>
    <xf numFmtId="41" fontId="11" fillId="0" borderId="0" applyFont="0" applyFill="0" applyBorder="0" applyAlignment="0" applyProtection="0"/>
    <xf numFmtId="42" fontId="11" fillId="0" borderId="0" applyFon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0" fontId="39" fillId="0" borderId="0" applyFont="0" applyFill="0" applyBorder="0" applyAlignment="0" applyProtection="0"/>
    <xf numFmtId="229" fontId="11" fillId="0" borderId="0" applyFont="0" applyFill="0" applyBorder="0" applyAlignment="0" applyProtection="0"/>
    <xf numFmtId="233" fontId="11" fillId="0" borderId="0" applyFont="0" applyFill="0" applyBorder="0" applyAlignment="0" applyProtection="0"/>
    <xf numFmtId="168" fontId="11" fillId="0" borderId="0" applyFont="0" applyFill="0" applyBorder="0" applyAlignment="0" applyProtection="0"/>
    <xf numFmtId="266" fontId="11" fillId="0" borderId="0" applyFont="0" applyFill="0" applyBorder="0" applyAlignment="0" applyProtection="0"/>
    <xf numFmtId="271" fontId="11" fillId="0" borderId="0" applyFont="0" applyFill="0" applyBorder="0" applyAlignment="0" applyProtection="0"/>
    <xf numFmtId="271" fontId="11" fillId="0" borderId="0" applyFont="0" applyFill="0" applyBorder="0" applyAlignment="0" applyProtection="0"/>
    <xf numFmtId="271" fontId="11" fillId="0" borderId="0" applyFont="0" applyFill="0" applyBorder="0" applyAlignment="0" applyProtection="0"/>
    <xf numFmtId="266" fontId="11" fillId="0" borderId="0" applyFont="0" applyFill="0" applyBorder="0" applyAlignment="0" applyProtection="0"/>
    <xf numFmtId="271" fontId="11" fillId="0" borderId="0" applyFont="0" applyFill="0" applyBorder="0" applyAlignment="0" applyProtection="0"/>
    <xf numFmtId="271" fontId="11" fillId="0" borderId="0" applyFont="0" applyFill="0" applyBorder="0" applyAlignment="0" applyProtection="0"/>
    <xf numFmtId="27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41" fontId="11" fillId="0" borderId="0" applyFont="0" applyFill="0" applyBorder="0" applyAlignment="0" applyProtection="0"/>
    <xf numFmtId="271" fontId="11" fillId="0" borderId="0" applyFont="0" applyFill="0" applyBorder="0" applyAlignment="0" applyProtection="0"/>
    <xf numFmtId="266" fontId="11" fillId="0" borderId="0" applyFont="0" applyFill="0" applyBorder="0" applyAlignment="0" applyProtection="0"/>
    <xf numFmtId="266" fontId="11" fillId="0" borderId="0" applyFont="0" applyFill="0" applyBorder="0" applyAlignment="0" applyProtection="0"/>
    <xf numFmtId="271" fontId="11" fillId="0" borderId="0" applyFont="0" applyFill="0" applyBorder="0" applyAlignment="0" applyProtection="0"/>
    <xf numFmtId="271" fontId="11" fillId="0" borderId="0" applyFont="0" applyFill="0" applyBorder="0" applyAlignment="0" applyProtection="0"/>
    <xf numFmtId="271" fontId="11" fillId="0" borderId="0" applyFont="0" applyFill="0" applyBorder="0" applyAlignment="0" applyProtection="0"/>
    <xf numFmtId="233"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233" fontId="11" fillId="0" borderId="0" applyFont="0" applyFill="0" applyBorder="0" applyAlignment="0" applyProtection="0"/>
    <xf numFmtId="233" fontId="11" fillId="0" borderId="0" applyFont="0" applyFill="0" applyBorder="0" applyAlignment="0" applyProtection="0"/>
    <xf numFmtId="233" fontId="11" fillId="0" borderId="0" applyFont="0" applyFill="0" applyBorder="0" applyAlignment="0" applyProtection="0"/>
    <xf numFmtId="266" fontId="11" fillId="0" borderId="0" applyFont="0" applyFill="0" applyBorder="0" applyAlignment="0" applyProtection="0"/>
    <xf numFmtId="271" fontId="11" fillId="0" borderId="0" applyFont="0" applyFill="0" applyBorder="0" applyAlignment="0" applyProtection="0"/>
    <xf numFmtId="271" fontId="11" fillId="0" borderId="0" applyFont="0" applyFill="0" applyBorder="0" applyAlignment="0" applyProtection="0"/>
    <xf numFmtId="271" fontId="11" fillId="0" borderId="0" applyFont="0" applyFill="0" applyBorder="0" applyAlignment="0" applyProtection="0"/>
    <xf numFmtId="41" fontId="11" fillId="0" borderId="0" applyFont="0" applyFill="0" applyBorder="0" applyAlignment="0" applyProtection="0"/>
    <xf numFmtId="168" fontId="11" fillId="0" borderId="0" applyFont="0" applyFill="0" applyBorder="0" applyAlignment="0" applyProtection="0"/>
    <xf numFmtId="23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168" fontId="11" fillId="0" borderId="0" applyFont="0" applyFill="0" applyBorder="0" applyAlignment="0" applyProtection="0"/>
    <xf numFmtId="41" fontId="11" fillId="0" borderId="0" applyFont="0" applyFill="0" applyBorder="0" applyAlignment="0" applyProtection="0"/>
    <xf numFmtId="272" fontId="11" fillId="0" borderId="0" applyFont="0" applyFill="0" applyBorder="0" applyAlignment="0" applyProtection="0"/>
    <xf numFmtId="41" fontId="11" fillId="0" borderId="0" applyFont="0" applyFill="0" applyBorder="0" applyAlignment="0" applyProtection="0"/>
    <xf numFmtId="224" fontId="11" fillId="0" borderId="0" applyFont="0" applyFill="0" applyBorder="0" applyAlignment="0" applyProtection="0"/>
    <xf numFmtId="224" fontId="11" fillId="0" borderId="0" applyFont="0" applyFill="0" applyBorder="0" applyAlignment="0" applyProtection="0"/>
    <xf numFmtId="169" fontId="11" fillId="0" borderId="0" applyFont="0" applyFill="0" applyBorder="0" applyAlignment="0" applyProtection="0"/>
    <xf numFmtId="266" fontId="11" fillId="0" borderId="0" applyFont="0" applyFill="0" applyBorder="0" applyAlignment="0" applyProtection="0"/>
    <xf numFmtId="269" fontId="11" fillId="0" borderId="0" applyFont="0" applyFill="0" applyBorder="0" applyAlignment="0" applyProtection="0"/>
    <xf numFmtId="269" fontId="11" fillId="0" borderId="0" applyFont="0" applyFill="0" applyBorder="0" applyAlignment="0" applyProtection="0"/>
    <xf numFmtId="269" fontId="11" fillId="0" borderId="0" applyFont="0" applyFill="0" applyBorder="0" applyAlignment="0" applyProtection="0"/>
    <xf numFmtId="266" fontId="11" fillId="0" borderId="0" applyFont="0" applyFill="0" applyBorder="0" applyAlignment="0" applyProtection="0"/>
    <xf numFmtId="269" fontId="11" fillId="0" borderId="0" applyFont="0" applyFill="0" applyBorder="0" applyAlignment="0" applyProtection="0"/>
    <xf numFmtId="269" fontId="11" fillId="0" borderId="0" applyFont="0" applyFill="0" applyBorder="0" applyAlignment="0" applyProtection="0"/>
    <xf numFmtId="26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43" fontId="11" fillId="0" borderId="0" applyFont="0" applyFill="0" applyBorder="0" applyAlignment="0" applyProtection="0"/>
    <xf numFmtId="269" fontId="11" fillId="0" borderId="0" applyFont="0" applyFill="0" applyBorder="0" applyAlignment="0" applyProtection="0"/>
    <xf numFmtId="266" fontId="11" fillId="0" borderId="0" applyFont="0" applyFill="0" applyBorder="0" applyAlignment="0" applyProtection="0"/>
    <xf numFmtId="266" fontId="11" fillId="0" borderId="0" applyFont="0" applyFill="0" applyBorder="0" applyAlignment="0" applyProtection="0"/>
    <xf numFmtId="269" fontId="11" fillId="0" borderId="0" applyFont="0" applyFill="0" applyBorder="0" applyAlignment="0" applyProtection="0"/>
    <xf numFmtId="269" fontId="11" fillId="0" borderId="0" applyFont="0" applyFill="0" applyBorder="0" applyAlignment="0" applyProtection="0"/>
    <xf numFmtId="269" fontId="11" fillId="0" borderId="0" applyFont="0" applyFill="0" applyBorder="0" applyAlignment="0" applyProtection="0"/>
    <xf numFmtId="224"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224" fontId="11" fillId="0" borderId="0" applyFont="0" applyFill="0" applyBorder="0" applyAlignment="0" applyProtection="0"/>
    <xf numFmtId="224" fontId="11" fillId="0" borderId="0" applyFont="0" applyFill="0" applyBorder="0" applyAlignment="0" applyProtection="0"/>
    <xf numFmtId="224" fontId="11" fillId="0" borderId="0" applyFont="0" applyFill="0" applyBorder="0" applyAlignment="0" applyProtection="0"/>
    <xf numFmtId="266" fontId="11" fillId="0" borderId="0" applyFont="0" applyFill="0" applyBorder="0" applyAlignment="0" applyProtection="0"/>
    <xf numFmtId="269" fontId="11" fillId="0" borderId="0" applyFont="0" applyFill="0" applyBorder="0" applyAlignment="0" applyProtection="0"/>
    <xf numFmtId="269" fontId="11" fillId="0" borderId="0" applyFont="0" applyFill="0" applyBorder="0" applyAlignment="0" applyProtection="0"/>
    <xf numFmtId="269" fontId="11" fillId="0" borderId="0" applyFont="0" applyFill="0" applyBorder="0" applyAlignment="0" applyProtection="0"/>
    <xf numFmtId="43" fontId="11" fillId="0" borderId="0" applyFont="0" applyFill="0" applyBorder="0" applyAlignment="0" applyProtection="0"/>
    <xf numFmtId="169" fontId="11" fillId="0" borderId="0" applyFont="0" applyFill="0" applyBorder="0" applyAlignment="0" applyProtection="0"/>
    <xf numFmtId="224" fontId="11" fillId="0" borderId="0" applyFont="0" applyFill="0" applyBorder="0" applyAlignment="0" applyProtection="0"/>
    <xf numFmtId="224"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9" fontId="11" fillId="0" borderId="0" applyFont="0" applyFill="0" applyBorder="0" applyAlignment="0" applyProtection="0"/>
    <xf numFmtId="43" fontId="11" fillId="0" borderId="0" applyFont="0" applyFill="0" applyBorder="0" applyAlignment="0" applyProtection="0"/>
    <xf numFmtId="270" fontId="11" fillId="0" borderId="0" applyFont="0" applyFill="0" applyBorder="0" applyAlignment="0" applyProtection="0"/>
    <xf numFmtId="43" fontId="11" fillId="0" borderId="0" applyFont="0" applyFill="0" applyBorder="0" applyAlignment="0" applyProtection="0"/>
    <xf numFmtId="174" fontId="39" fillId="0" borderId="0" applyFont="0" applyFill="0" applyBorder="0" applyAlignment="0" applyProtection="0"/>
    <xf numFmtId="174" fontId="39" fillId="0" borderId="0" applyFont="0" applyFill="0" applyBorder="0" applyAlignment="0" applyProtection="0"/>
    <xf numFmtId="42" fontId="11" fillId="0" borderId="0" applyFont="0" applyFill="0" applyBorder="0" applyAlignment="0" applyProtection="0"/>
    <xf numFmtId="42" fontId="11" fillId="0" borderId="0" applyFont="0" applyFill="0" applyBorder="0" applyAlignment="0" applyProtection="0"/>
    <xf numFmtId="266" fontId="37" fillId="0" borderId="0" applyNumberFormat="0" applyFill="0" applyBorder="0" applyAlignment="0" applyProtection="0"/>
    <xf numFmtId="266" fontId="37" fillId="0" borderId="0" applyNumberFormat="0" applyFill="0" applyBorder="0" applyAlignment="0" applyProtection="0"/>
    <xf numFmtId="266" fontId="37" fillId="0" borderId="0" applyNumberFormat="0" applyFill="0" applyBorder="0" applyAlignment="0" applyProtection="0"/>
    <xf numFmtId="266" fontId="37" fillId="0" borderId="0" applyNumberFormat="0" applyFill="0" applyBorder="0" applyAlignment="0" applyProtection="0"/>
    <xf numFmtId="229" fontId="11" fillId="0" borderId="0" applyFont="0" applyFill="0" applyBorder="0" applyAlignment="0" applyProtection="0"/>
    <xf numFmtId="229" fontId="11" fillId="0" borderId="0" applyFont="0" applyFill="0" applyBorder="0" applyAlignment="0" applyProtection="0"/>
    <xf numFmtId="220" fontId="39" fillId="0" borderId="0" applyFont="0" applyFill="0" applyBorder="0" applyAlignment="0" applyProtection="0"/>
    <xf numFmtId="229" fontId="11" fillId="0" borderId="0" applyFont="0" applyFill="0" applyBorder="0" applyAlignment="0" applyProtection="0"/>
    <xf numFmtId="266" fontId="37" fillId="0" borderId="0" applyNumberFormat="0" applyFill="0" applyBorder="0" applyAlignment="0" applyProtection="0"/>
    <xf numFmtId="266" fontId="37" fillId="0" borderId="0" applyNumberFormat="0" applyFill="0" applyBorder="0" applyAlignment="0" applyProtection="0"/>
    <xf numFmtId="266" fontId="175" fillId="0" borderId="0"/>
    <xf numFmtId="266" fontId="148" fillId="0" borderId="0"/>
    <xf numFmtId="42" fontId="11" fillId="0" borderId="0" applyFont="0" applyFill="0" applyBorder="0" applyAlignment="0" applyProtection="0"/>
    <xf numFmtId="42" fontId="11" fillId="0" borderId="0" applyFont="0" applyFill="0" applyBorder="0" applyAlignment="0" applyProtection="0"/>
    <xf numFmtId="266" fontId="148" fillId="0" borderId="0"/>
    <xf numFmtId="266" fontId="100" fillId="0" borderId="0"/>
    <xf numFmtId="266" fontId="100" fillId="0" borderId="0"/>
    <xf numFmtId="42" fontId="11" fillId="0" borderId="0" applyFont="0" applyFill="0" applyBorder="0" applyAlignment="0" applyProtection="0"/>
    <xf numFmtId="42" fontId="11" fillId="0" borderId="0" applyFont="0" applyFill="0" applyBorder="0" applyAlignment="0" applyProtection="0"/>
    <xf numFmtId="233" fontId="11" fillId="0" borderId="0" applyFont="0" applyFill="0" applyBorder="0" applyAlignment="0" applyProtection="0"/>
    <xf numFmtId="168" fontId="11" fillId="0" borderId="0" applyFont="0" applyFill="0" applyBorder="0" applyAlignment="0" applyProtection="0"/>
    <xf numFmtId="266" fontId="11" fillId="0" borderId="0" applyFont="0" applyFill="0" applyBorder="0" applyAlignment="0" applyProtection="0"/>
    <xf numFmtId="271" fontId="11" fillId="0" borderId="0" applyFont="0" applyFill="0" applyBorder="0" applyAlignment="0" applyProtection="0"/>
    <xf numFmtId="271" fontId="11" fillId="0" borderId="0" applyFont="0" applyFill="0" applyBorder="0" applyAlignment="0" applyProtection="0"/>
    <xf numFmtId="271" fontId="11" fillId="0" borderId="0" applyFont="0" applyFill="0" applyBorder="0" applyAlignment="0" applyProtection="0"/>
    <xf numFmtId="266" fontId="11" fillId="0" borderId="0" applyFont="0" applyFill="0" applyBorder="0" applyAlignment="0" applyProtection="0"/>
    <xf numFmtId="271" fontId="11" fillId="0" borderId="0" applyFont="0" applyFill="0" applyBorder="0" applyAlignment="0" applyProtection="0"/>
    <xf numFmtId="271" fontId="11" fillId="0" borderId="0" applyFont="0" applyFill="0" applyBorder="0" applyAlignment="0" applyProtection="0"/>
    <xf numFmtId="271"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41" fontId="11" fillId="0" borderId="0" applyFont="0" applyFill="0" applyBorder="0" applyAlignment="0" applyProtection="0"/>
    <xf numFmtId="271" fontId="11" fillId="0" borderId="0" applyFont="0" applyFill="0" applyBorder="0" applyAlignment="0" applyProtection="0"/>
    <xf numFmtId="266" fontId="11" fillId="0" borderId="0" applyFont="0" applyFill="0" applyBorder="0" applyAlignment="0" applyProtection="0"/>
    <xf numFmtId="266" fontId="11" fillId="0" borderId="0" applyFont="0" applyFill="0" applyBorder="0" applyAlignment="0" applyProtection="0"/>
    <xf numFmtId="271" fontId="11" fillId="0" borderId="0" applyFont="0" applyFill="0" applyBorder="0" applyAlignment="0" applyProtection="0"/>
    <xf numFmtId="271" fontId="11" fillId="0" borderId="0" applyFont="0" applyFill="0" applyBorder="0" applyAlignment="0" applyProtection="0"/>
    <xf numFmtId="271" fontId="11" fillId="0" borderId="0" applyFont="0" applyFill="0" applyBorder="0" applyAlignment="0" applyProtection="0"/>
    <xf numFmtId="233"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233" fontId="11" fillId="0" borderId="0" applyFont="0" applyFill="0" applyBorder="0" applyAlignment="0" applyProtection="0"/>
    <xf numFmtId="233" fontId="11" fillId="0" borderId="0" applyFont="0" applyFill="0" applyBorder="0" applyAlignment="0" applyProtection="0"/>
    <xf numFmtId="233" fontId="11" fillId="0" borderId="0" applyFont="0" applyFill="0" applyBorder="0" applyAlignment="0" applyProtection="0"/>
    <xf numFmtId="266" fontId="11" fillId="0" borderId="0" applyFont="0" applyFill="0" applyBorder="0" applyAlignment="0" applyProtection="0"/>
    <xf numFmtId="271" fontId="11" fillId="0" borderId="0" applyFont="0" applyFill="0" applyBorder="0" applyAlignment="0" applyProtection="0"/>
    <xf numFmtId="271" fontId="11" fillId="0" borderId="0" applyFont="0" applyFill="0" applyBorder="0" applyAlignment="0" applyProtection="0"/>
    <xf numFmtId="271" fontId="11" fillId="0" borderId="0" applyFont="0" applyFill="0" applyBorder="0" applyAlignment="0" applyProtection="0"/>
    <xf numFmtId="41" fontId="11" fillId="0" borderId="0" applyFont="0" applyFill="0" applyBorder="0" applyAlignment="0" applyProtection="0"/>
    <xf numFmtId="168" fontId="11" fillId="0" borderId="0" applyFont="0" applyFill="0" applyBorder="0" applyAlignment="0" applyProtection="0"/>
    <xf numFmtId="233"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168" fontId="11" fillId="0" borderId="0" applyFont="0" applyFill="0" applyBorder="0" applyAlignment="0" applyProtection="0"/>
    <xf numFmtId="41" fontId="11" fillId="0" borderId="0" applyFont="0" applyFill="0" applyBorder="0" applyAlignment="0" applyProtection="0"/>
    <xf numFmtId="272" fontId="11" fillId="0" borderId="0" applyFont="0" applyFill="0" applyBorder="0" applyAlignment="0" applyProtection="0"/>
    <xf numFmtId="41" fontId="11" fillId="0" borderId="0" applyFont="0" applyFill="0" applyBorder="0" applyAlignment="0" applyProtection="0"/>
    <xf numFmtId="224" fontId="11" fillId="0" borderId="0" applyFont="0" applyFill="0" applyBorder="0" applyAlignment="0" applyProtection="0"/>
    <xf numFmtId="224" fontId="11" fillId="0" borderId="0" applyFont="0" applyFill="0" applyBorder="0" applyAlignment="0" applyProtection="0"/>
    <xf numFmtId="169" fontId="11" fillId="0" borderId="0" applyFont="0" applyFill="0" applyBorder="0" applyAlignment="0" applyProtection="0"/>
    <xf numFmtId="266" fontId="11" fillId="0" borderId="0" applyFont="0" applyFill="0" applyBorder="0" applyAlignment="0" applyProtection="0"/>
    <xf numFmtId="269" fontId="11" fillId="0" borderId="0" applyFont="0" applyFill="0" applyBorder="0" applyAlignment="0" applyProtection="0"/>
    <xf numFmtId="269" fontId="11" fillId="0" borderId="0" applyFont="0" applyFill="0" applyBorder="0" applyAlignment="0" applyProtection="0"/>
    <xf numFmtId="269" fontId="11" fillId="0" borderId="0" applyFont="0" applyFill="0" applyBorder="0" applyAlignment="0" applyProtection="0"/>
    <xf numFmtId="266" fontId="11" fillId="0" borderId="0" applyFont="0" applyFill="0" applyBorder="0" applyAlignment="0" applyProtection="0"/>
    <xf numFmtId="269" fontId="11" fillId="0" borderId="0" applyFont="0" applyFill="0" applyBorder="0" applyAlignment="0" applyProtection="0"/>
    <xf numFmtId="269" fontId="11" fillId="0" borderId="0" applyFont="0" applyFill="0" applyBorder="0" applyAlignment="0" applyProtection="0"/>
    <xf numFmtId="26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43" fontId="11" fillId="0" borderId="0" applyFont="0" applyFill="0" applyBorder="0" applyAlignment="0" applyProtection="0"/>
    <xf numFmtId="269" fontId="11" fillId="0" borderId="0" applyFont="0" applyFill="0" applyBorder="0" applyAlignment="0" applyProtection="0"/>
    <xf numFmtId="266" fontId="11" fillId="0" borderId="0" applyFont="0" applyFill="0" applyBorder="0" applyAlignment="0" applyProtection="0"/>
    <xf numFmtId="266" fontId="11" fillId="0" borderId="0" applyFont="0" applyFill="0" applyBorder="0" applyAlignment="0" applyProtection="0"/>
    <xf numFmtId="269" fontId="11" fillId="0" borderId="0" applyFont="0" applyFill="0" applyBorder="0" applyAlignment="0" applyProtection="0"/>
    <xf numFmtId="269" fontId="11" fillId="0" borderId="0" applyFont="0" applyFill="0" applyBorder="0" applyAlignment="0" applyProtection="0"/>
    <xf numFmtId="269" fontId="11" fillId="0" borderId="0" applyFont="0" applyFill="0" applyBorder="0" applyAlignment="0" applyProtection="0"/>
    <xf numFmtId="224"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169" fontId="11" fillId="0" borderId="0" applyFont="0" applyFill="0" applyBorder="0" applyAlignment="0" applyProtection="0"/>
    <xf numFmtId="224" fontId="11" fillId="0" borderId="0" applyFont="0" applyFill="0" applyBorder="0" applyAlignment="0" applyProtection="0"/>
    <xf numFmtId="224" fontId="11" fillId="0" borderId="0" applyFont="0" applyFill="0" applyBorder="0" applyAlignment="0" applyProtection="0"/>
    <xf numFmtId="224" fontId="11" fillId="0" borderId="0" applyFont="0" applyFill="0" applyBorder="0" applyAlignment="0" applyProtection="0"/>
    <xf numFmtId="266" fontId="11" fillId="0" borderId="0" applyFont="0" applyFill="0" applyBorder="0" applyAlignment="0" applyProtection="0"/>
    <xf numFmtId="269" fontId="11" fillId="0" borderId="0" applyFont="0" applyFill="0" applyBorder="0" applyAlignment="0" applyProtection="0"/>
    <xf numFmtId="269" fontId="11" fillId="0" borderId="0" applyFont="0" applyFill="0" applyBorder="0" applyAlignment="0" applyProtection="0"/>
    <xf numFmtId="269" fontId="11" fillId="0" borderId="0" applyFont="0" applyFill="0" applyBorder="0" applyAlignment="0" applyProtection="0"/>
    <xf numFmtId="43" fontId="11" fillId="0" borderId="0" applyFont="0" applyFill="0" applyBorder="0" applyAlignment="0" applyProtection="0"/>
    <xf numFmtId="169" fontId="11" fillId="0" borderId="0" applyFont="0" applyFill="0" applyBorder="0" applyAlignment="0" applyProtection="0"/>
    <xf numFmtId="224" fontId="11" fillId="0" borderId="0" applyFont="0" applyFill="0" applyBorder="0" applyAlignment="0" applyProtection="0"/>
    <xf numFmtId="224"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169" fontId="11" fillId="0" borderId="0" applyFont="0" applyFill="0" applyBorder="0" applyAlignment="0" applyProtection="0"/>
    <xf numFmtId="43" fontId="11" fillId="0" borderId="0" applyFont="0" applyFill="0" applyBorder="0" applyAlignment="0" applyProtection="0"/>
    <xf numFmtId="270" fontId="11" fillId="0" borderId="0" applyFont="0" applyFill="0" applyBorder="0" applyAlignment="0" applyProtection="0"/>
    <xf numFmtId="43" fontId="11" fillId="0" borderId="0" applyFont="0" applyFill="0" applyBorder="0" applyAlignment="0" applyProtection="0"/>
    <xf numFmtId="174" fontId="39" fillId="0" borderId="0" applyFont="0" applyFill="0" applyBorder="0" applyAlignment="0" applyProtection="0"/>
    <xf numFmtId="174" fontId="39" fillId="0" borderId="0" applyFont="0" applyFill="0" applyBorder="0" applyAlignment="0" applyProtection="0"/>
    <xf numFmtId="266" fontId="100" fillId="0" borderId="0"/>
    <xf numFmtId="42" fontId="11" fillId="0" borderId="0" applyFont="0" applyFill="0" applyBorder="0" applyAlignment="0" applyProtection="0"/>
    <xf numFmtId="266" fontId="37" fillId="0" borderId="0" applyNumberFormat="0" applyFill="0" applyBorder="0" applyAlignment="0" applyProtection="0"/>
    <xf numFmtId="266" fontId="37" fillId="0" borderId="0" applyNumberFormat="0" applyFill="0" applyBorder="0" applyAlignment="0" applyProtection="0"/>
    <xf numFmtId="266" fontId="37" fillId="0" borderId="0" applyNumberFormat="0" applyFill="0" applyBorder="0" applyAlignment="0" applyProtection="0"/>
    <xf numFmtId="266" fontId="37" fillId="0" borderId="0" applyNumberFormat="0" applyFill="0" applyBorder="0" applyAlignment="0" applyProtection="0"/>
    <xf numFmtId="42" fontId="11" fillId="0" borderId="0" applyFont="0" applyFill="0" applyBorder="0" applyAlignment="0" applyProtection="0"/>
    <xf numFmtId="266" fontId="176" fillId="0" borderId="0">
      <alignment vertical="top"/>
    </xf>
    <xf numFmtId="266" fontId="71" fillId="0" borderId="0">
      <alignment vertical="top"/>
    </xf>
    <xf numFmtId="266" fontId="176" fillId="0" borderId="0">
      <alignment vertical="top"/>
    </xf>
    <xf numFmtId="266" fontId="71" fillId="0" borderId="0">
      <alignment vertical="top"/>
    </xf>
    <xf numFmtId="266" fontId="176" fillId="0" borderId="0">
      <alignment vertical="top"/>
    </xf>
    <xf numFmtId="266" fontId="71" fillId="0" borderId="0">
      <alignment vertical="top"/>
    </xf>
    <xf numFmtId="266" fontId="37" fillId="0" borderId="0" applyNumberFormat="0" applyFill="0" applyBorder="0" applyAlignment="0" applyProtection="0"/>
    <xf numFmtId="266" fontId="37" fillId="0" borderId="0" applyNumberFormat="0" applyFill="0" applyBorder="0" applyAlignment="0" applyProtection="0"/>
    <xf numFmtId="266" fontId="148" fillId="0" borderId="0"/>
    <xf numFmtId="266" fontId="148" fillId="0" borderId="0"/>
    <xf numFmtId="273" fontId="177" fillId="0" borderId="0" applyFont="0" applyFill="0" applyBorder="0" applyAlignment="0" applyProtection="0"/>
    <xf numFmtId="180" fontId="178" fillId="0" borderId="0" applyFont="0" applyFill="0" applyBorder="0" applyAlignment="0" applyProtection="0"/>
    <xf numFmtId="274" fontId="178" fillId="0" borderId="0" applyFont="0" applyFill="0" applyBorder="0" applyAlignment="0" applyProtection="0"/>
    <xf numFmtId="266" fontId="40" fillId="0" borderId="0"/>
    <xf numFmtId="266" fontId="57" fillId="0" borderId="0"/>
    <xf numFmtId="266" fontId="41" fillId="0" borderId="1" applyBorder="0" applyAlignment="0">
      <alignment horizontal="center"/>
    </xf>
    <xf numFmtId="266" fontId="158" fillId="0" borderId="1"/>
    <xf numFmtId="266" fontId="158" fillId="0" borderId="1"/>
    <xf numFmtId="266" fontId="42" fillId="3" borderId="0"/>
    <xf numFmtId="273" fontId="177" fillId="0" borderId="0" applyFont="0" applyFill="0" applyBorder="0" applyAlignment="0" applyProtection="0"/>
    <xf numFmtId="266" fontId="42" fillId="3" borderId="0"/>
    <xf numFmtId="266" fontId="42" fillId="3" borderId="0"/>
    <xf numFmtId="266" fontId="42" fillId="3" borderId="0"/>
    <xf numFmtId="273" fontId="177" fillId="0" borderId="0" applyFont="0" applyFill="0" applyBorder="0" applyAlignment="0" applyProtection="0"/>
    <xf numFmtId="273" fontId="177" fillId="0" borderId="0" applyFont="0" applyFill="0" applyBorder="0" applyAlignment="0" applyProtection="0"/>
    <xf numFmtId="273" fontId="177" fillId="0" borderId="0" applyFont="0" applyFill="0" applyBorder="0" applyAlignment="0" applyProtection="0"/>
    <xf numFmtId="273" fontId="177" fillId="0" borderId="0" applyFont="0" applyFill="0" applyBorder="0" applyAlignment="0" applyProtection="0"/>
    <xf numFmtId="273" fontId="177" fillId="0" borderId="0" applyFont="0" applyFill="0" applyBorder="0" applyAlignment="0" applyProtection="0"/>
    <xf numFmtId="266" fontId="42" fillId="3" borderId="0"/>
    <xf numFmtId="266" fontId="42" fillId="3" borderId="0"/>
    <xf numFmtId="266" fontId="42" fillId="3" borderId="0"/>
    <xf numFmtId="266" fontId="179" fillId="3" borderId="0"/>
    <xf numFmtId="266" fontId="179" fillId="3" borderId="0"/>
    <xf numFmtId="266" fontId="179" fillId="3" borderId="0"/>
    <xf numFmtId="266" fontId="179" fillId="3" borderId="0"/>
    <xf numFmtId="266" fontId="179" fillId="3" borderId="0"/>
    <xf numFmtId="266" fontId="179" fillId="3" borderId="0"/>
    <xf numFmtId="266" fontId="179" fillId="3" borderId="0"/>
    <xf numFmtId="266" fontId="179" fillId="3" borderId="0"/>
    <xf numFmtId="273" fontId="177" fillId="0" borderId="0" applyFont="0" applyFill="0" applyBorder="0" applyAlignment="0" applyProtection="0"/>
    <xf numFmtId="266" fontId="42" fillId="3" borderId="0"/>
    <xf numFmtId="266" fontId="179" fillId="3" borderId="0"/>
    <xf numFmtId="266" fontId="179" fillId="3" borderId="0"/>
    <xf numFmtId="266" fontId="179" fillId="3" borderId="0"/>
    <xf numFmtId="266" fontId="179" fillId="3" borderId="0"/>
    <xf numFmtId="266" fontId="179" fillId="3" borderId="0"/>
    <xf numFmtId="266" fontId="179" fillId="3" borderId="0"/>
    <xf numFmtId="266" fontId="179" fillId="3" borderId="0"/>
    <xf numFmtId="266" fontId="179" fillId="3" borderId="0"/>
    <xf numFmtId="266" fontId="42" fillId="3" borderId="0"/>
    <xf numFmtId="266" fontId="42" fillId="3" borderId="0"/>
    <xf numFmtId="266" fontId="180" fillId="0" borderId="0" applyFont="0" applyFill="0" applyBorder="0" applyAlignment="0">
      <alignment horizontal="left"/>
    </xf>
    <xf numFmtId="266" fontId="180" fillId="0" borderId="0" applyFont="0" applyFill="0" applyBorder="0" applyAlignment="0">
      <alignment horizontal="left"/>
    </xf>
    <xf numFmtId="266" fontId="179" fillId="3" borderId="0"/>
    <xf numFmtId="266" fontId="179" fillId="3" borderId="0"/>
    <xf numFmtId="273" fontId="177" fillId="0" borderId="0" applyFont="0" applyFill="0" applyBorder="0" applyAlignment="0" applyProtection="0"/>
    <xf numFmtId="273" fontId="177" fillId="0" borderId="0" applyFont="0" applyFill="0" applyBorder="0" applyAlignment="0" applyProtection="0"/>
    <xf numFmtId="266" fontId="42" fillId="3" borderId="0"/>
    <xf numFmtId="266" fontId="42" fillId="3" borderId="0"/>
    <xf numFmtId="266" fontId="42" fillId="3" borderId="0"/>
    <xf numFmtId="266" fontId="181" fillId="0" borderId="1" applyNumberFormat="0" applyFont="0" applyBorder="0">
      <alignment horizontal="left" indent="2"/>
    </xf>
    <xf numFmtId="266" fontId="181" fillId="0" borderId="1" applyNumberFormat="0" applyFont="0" applyBorder="0">
      <alignment horizontal="left"/>
    </xf>
    <xf numFmtId="266" fontId="181" fillId="0" borderId="1" applyNumberFormat="0" applyFont="0" applyBorder="0">
      <alignment horizontal="left"/>
    </xf>
    <xf numFmtId="266" fontId="181" fillId="0" borderId="1" applyNumberFormat="0" applyFont="0" applyBorder="0">
      <alignment horizontal="left"/>
    </xf>
    <xf numFmtId="266" fontId="180" fillId="0" borderId="0" applyFont="0" applyFill="0" applyBorder="0" applyAlignment="0">
      <alignment horizontal="left"/>
    </xf>
    <xf numFmtId="266" fontId="180" fillId="0" borderId="0" applyFont="0" applyFill="0" applyBorder="0" applyAlignment="0">
      <alignment horizontal="left"/>
    </xf>
    <xf numFmtId="266" fontId="182" fillId="40" borderId="23" applyFont="0" applyFill="0" applyAlignment="0">
      <alignment vertical="center" wrapText="1"/>
    </xf>
    <xf numFmtId="266" fontId="45" fillId="3" borderId="0"/>
    <xf numFmtId="266" fontId="45" fillId="3" borderId="0"/>
    <xf numFmtId="266" fontId="179" fillId="3" borderId="0"/>
    <xf numFmtId="266" fontId="179" fillId="3" borderId="0"/>
    <xf numFmtId="266" fontId="179" fillId="3" borderId="0"/>
    <xf numFmtId="266" fontId="179" fillId="3" borderId="0"/>
    <xf numFmtId="266" fontId="179" fillId="3" borderId="0"/>
    <xf numFmtId="266" fontId="179" fillId="3" borderId="0"/>
    <xf numFmtId="266" fontId="179" fillId="3" borderId="0"/>
    <xf numFmtId="266" fontId="179" fillId="3" borderId="0"/>
    <xf numFmtId="266" fontId="179" fillId="3" borderId="0"/>
    <xf numFmtId="266" fontId="179" fillId="3" borderId="0"/>
    <xf numFmtId="266" fontId="179" fillId="3" borderId="0"/>
    <xf numFmtId="266" fontId="179" fillId="3" borderId="0"/>
    <xf numFmtId="266" fontId="179" fillId="3" borderId="0"/>
    <xf numFmtId="266" fontId="179" fillId="3" borderId="0"/>
    <xf numFmtId="266" fontId="179" fillId="3" borderId="0"/>
    <xf numFmtId="266" fontId="179" fillId="3" borderId="0"/>
    <xf numFmtId="266" fontId="179" fillId="3" borderId="0"/>
    <xf numFmtId="266" fontId="179" fillId="3" borderId="0"/>
    <xf numFmtId="266" fontId="45" fillId="3" borderId="0"/>
    <xf numFmtId="266" fontId="45" fillId="3" borderId="0"/>
    <xf numFmtId="266" fontId="181" fillId="0" borderId="1" applyNumberFormat="0" applyFont="0" applyBorder="0" applyAlignment="0">
      <alignment horizontal="center"/>
    </xf>
    <xf numFmtId="266" fontId="28" fillId="0" borderId="0"/>
    <xf numFmtId="266" fontId="46" fillId="4" borderId="0" applyNumberFormat="0" applyBorder="0" applyAlignment="0" applyProtection="0"/>
    <xf numFmtId="266" fontId="46" fillId="4" borderId="0" applyNumberFormat="0" applyBorder="0" applyAlignment="0" applyProtection="0"/>
    <xf numFmtId="266" fontId="46" fillId="4" borderId="0" applyNumberFormat="0" applyBorder="0" applyAlignment="0" applyProtection="0"/>
    <xf numFmtId="266" fontId="46" fillId="4" borderId="0" applyNumberFormat="0" applyBorder="0" applyAlignment="0" applyProtection="0"/>
    <xf numFmtId="266" fontId="46" fillId="4" borderId="0" applyNumberFormat="0" applyBorder="0" applyAlignment="0" applyProtection="0"/>
    <xf numFmtId="266" fontId="46" fillId="4" borderId="0" applyNumberFormat="0" applyBorder="0" applyAlignment="0" applyProtection="0"/>
    <xf numFmtId="266" fontId="46" fillId="4" borderId="0" applyNumberFormat="0" applyBorder="0" applyAlignment="0" applyProtection="0"/>
    <xf numFmtId="266" fontId="46" fillId="4" borderId="0" applyNumberFormat="0" applyBorder="0" applyAlignment="0" applyProtection="0"/>
    <xf numFmtId="266" fontId="46" fillId="4" borderId="0" applyNumberFormat="0" applyBorder="0" applyAlignment="0" applyProtection="0"/>
    <xf numFmtId="266" fontId="46" fillId="5" borderId="0" applyNumberFormat="0" applyBorder="0" applyAlignment="0" applyProtection="0"/>
    <xf numFmtId="266" fontId="46" fillId="5" borderId="0" applyNumberFormat="0" applyBorder="0" applyAlignment="0" applyProtection="0"/>
    <xf numFmtId="266" fontId="46" fillId="5" borderId="0" applyNumberFormat="0" applyBorder="0" applyAlignment="0" applyProtection="0"/>
    <xf numFmtId="266" fontId="46" fillId="5" borderId="0" applyNumberFormat="0" applyBorder="0" applyAlignment="0" applyProtection="0"/>
    <xf numFmtId="266" fontId="46" fillId="5" borderId="0" applyNumberFormat="0" applyBorder="0" applyAlignment="0" applyProtection="0"/>
    <xf numFmtId="266" fontId="46" fillId="5" borderId="0" applyNumberFormat="0" applyBorder="0" applyAlignment="0" applyProtection="0"/>
    <xf numFmtId="266" fontId="46" fillId="5" borderId="0" applyNumberFormat="0" applyBorder="0" applyAlignment="0" applyProtection="0"/>
    <xf numFmtId="266" fontId="46" fillId="5" borderId="0" applyNumberFormat="0" applyBorder="0" applyAlignment="0" applyProtection="0"/>
    <xf numFmtId="266" fontId="46" fillId="5" borderId="0" applyNumberFormat="0" applyBorder="0" applyAlignment="0" applyProtection="0"/>
    <xf numFmtId="266" fontId="46" fillId="6" borderId="0" applyNumberFormat="0" applyBorder="0" applyAlignment="0" applyProtection="0"/>
    <xf numFmtId="266" fontId="46" fillId="6" borderId="0" applyNumberFormat="0" applyBorder="0" applyAlignment="0" applyProtection="0"/>
    <xf numFmtId="266" fontId="46" fillId="6" borderId="0" applyNumberFormat="0" applyBorder="0" applyAlignment="0" applyProtection="0"/>
    <xf numFmtId="266" fontId="46" fillId="6" borderId="0" applyNumberFormat="0" applyBorder="0" applyAlignment="0" applyProtection="0"/>
    <xf numFmtId="266" fontId="46" fillId="6" borderId="0" applyNumberFormat="0" applyBorder="0" applyAlignment="0" applyProtection="0"/>
    <xf numFmtId="266" fontId="46" fillId="6" borderId="0" applyNumberFormat="0" applyBorder="0" applyAlignment="0" applyProtection="0"/>
    <xf numFmtId="266" fontId="46" fillId="6" borderId="0" applyNumberFormat="0" applyBorder="0" applyAlignment="0" applyProtection="0"/>
    <xf numFmtId="266" fontId="46" fillId="6" borderId="0" applyNumberFormat="0" applyBorder="0" applyAlignment="0" applyProtection="0"/>
    <xf numFmtId="266" fontId="46" fillId="6" borderId="0" applyNumberFormat="0" applyBorder="0" applyAlignment="0" applyProtection="0"/>
    <xf numFmtId="266" fontId="46" fillId="7" borderId="0" applyNumberFormat="0" applyBorder="0" applyAlignment="0" applyProtection="0"/>
    <xf numFmtId="266" fontId="46" fillId="7" borderId="0" applyNumberFormat="0" applyBorder="0" applyAlignment="0" applyProtection="0"/>
    <xf numFmtId="266" fontId="46" fillId="7" borderId="0" applyNumberFormat="0" applyBorder="0" applyAlignment="0" applyProtection="0"/>
    <xf numFmtId="266" fontId="46" fillId="7" borderId="0" applyNumberFormat="0" applyBorder="0" applyAlignment="0" applyProtection="0"/>
    <xf numFmtId="266" fontId="46" fillId="7" borderId="0" applyNumberFormat="0" applyBorder="0" applyAlignment="0" applyProtection="0"/>
    <xf numFmtId="266" fontId="46" fillId="7" borderId="0" applyNumberFormat="0" applyBorder="0" applyAlignment="0" applyProtection="0"/>
    <xf numFmtId="266" fontId="46" fillId="7" borderId="0" applyNumberFormat="0" applyBorder="0" applyAlignment="0" applyProtection="0"/>
    <xf numFmtId="266" fontId="46" fillId="7" borderId="0" applyNumberFormat="0" applyBorder="0" applyAlignment="0" applyProtection="0"/>
    <xf numFmtId="266" fontId="46" fillId="7" borderId="0" applyNumberFormat="0" applyBorder="0" applyAlignment="0" applyProtection="0"/>
    <xf numFmtId="266" fontId="46" fillId="8" borderId="0" applyNumberFormat="0" applyBorder="0" applyAlignment="0" applyProtection="0"/>
    <xf numFmtId="266" fontId="46" fillId="8" borderId="0" applyNumberFormat="0" applyBorder="0" applyAlignment="0" applyProtection="0"/>
    <xf numFmtId="266" fontId="46" fillId="8" borderId="0" applyNumberFormat="0" applyBorder="0" applyAlignment="0" applyProtection="0"/>
    <xf numFmtId="266" fontId="46" fillId="8" borderId="0" applyNumberFormat="0" applyBorder="0" applyAlignment="0" applyProtection="0"/>
    <xf numFmtId="266" fontId="46" fillId="8" borderId="0" applyNumberFormat="0" applyBorder="0" applyAlignment="0" applyProtection="0"/>
    <xf numFmtId="266" fontId="46" fillId="8" borderId="0" applyNumberFormat="0" applyBorder="0" applyAlignment="0" applyProtection="0"/>
    <xf numFmtId="266" fontId="46" fillId="8" borderId="0" applyNumberFormat="0" applyBorder="0" applyAlignment="0" applyProtection="0"/>
    <xf numFmtId="266" fontId="46" fillId="8" borderId="0" applyNumberFormat="0" applyBorder="0" applyAlignment="0" applyProtection="0"/>
    <xf numFmtId="266" fontId="46" fillId="8" borderId="0" applyNumberFormat="0" applyBorder="0" applyAlignment="0" applyProtection="0"/>
    <xf numFmtId="266" fontId="46" fillId="9" borderId="0" applyNumberFormat="0" applyBorder="0" applyAlignment="0" applyProtection="0"/>
    <xf numFmtId="266" fontId="46" fillId="9" borderId="0" applyNumberFormat="0" applyBorder="0" applyAlignment="0" applyProtection="0"/>
    <xf numFmtId="266" fontId="46" fillId="9" borderId="0" applyNumberFormat="0" applyBorder="0" applyAlignment="0" applyProtection="0"/>
    <xf numFmtId="266" fontId="46" fillId="9" borderId="0" applyNumberFormat="0" applyBorder="0" applyAlignment="0" applyProtection="0"/>
    <xf numFmtId="266" fontId="46" fillId="9" borderId="0" applyNumberFormat="0" applyBorder="0" applyAlignment="0" applyProtection="0"/>
    <xf numFmtId="266" fontId="46" fillId="9" borderId="0" applyNumberFormat="0" applyBorder="0" applyAlignment="0" applyProtection="0"/>
    <xf numFmtId="266" fontId="46" fillId="9" borderId="0" applyNumberFormat="0" applyBorder="0" applyAlignment="0" applyProtection="0"/>
    <xf numFmtId="266" fontId="46" fillId="9" borderId="0" applyNumberFormat="0" applyBorder="0" applyAlignment="0" applyProtection="0"/>
    <xf numFmtId="266" fontId="46" fillId="9" borderId="0" applyNumberFormat="0" applyBorder="0" applyAlignment="0" applyProtection="0"/>
    <xf numFmtId="266" fontId="27" fillId="0" borderId="0"/>
    <xf numFmtId="266" fontId="47" fillId="3" borderId="0"/>
    <xf numFmtId="266" fontId="47" fillId="3" borderId="0"/>
    <xf numFmtId="266" fontId="179" fillId="3" borderId="0"/>
    <xf numFmtId="266" fontId="179" fillId="3" borderId="0"/>
    <xf numFmtId="266" fontId="179" fillId="3" borderId="0"/>
    <xf numFmtId="266" fontId="179" fillId="3" borderId="0"/>
    <xf numFmtId="266" fontId="179" fillId="3" borderId="0"/>
    <xf numFmtId="266" fontId="179" fillId="3" borderId="0"/>
    <xf numFmtId="266" fontId="179" fillId="3" borderId="0"/>
    <xf numFmtId="266" fontId="179" fillId="3" borderId="0"/>
    <xf numFmtId="266" fontId="179" fillId="3" borderId="0"/>
    <xf numFmtId="266" fontId="179" fillId="3" borderId="0"/>
    <xf numFmtId="266" fontId="179" fillId="3" borderId="0"/>
    <xf numFmtId="266" fontId="179" fillId="3" borderId="0"/>
    <xf numFmtId="266" fontId="179" fillId="3" borderId="0"/>
    <xf numFmtId="266" fontId="179" fillId="3" borderId="0"/>
    <xf numFmtId="266" fontId="179" fillId="3" borderId="0"/>
    <xf numFmtId="266" fontId="179" fillId="3" borderId="0"/>
    <xf numFmtId="266" fontId="179" fillId="3" borderId="0"/>
    <xf numFmtId="266" fontId="179" fillId="3" borderId="0"/>
    <xf numFmtId="266" fontId="47" fillId="3" borderId="0"/>
    <xf numFmtId="266" fontId="48" fillId="0" borderId="0">
      <alignment wrapText="1"/>
    </xf>
    <xf numFmtId="266" fontId="48" fillId="0" borderId="0">
      <alignment wrapText="1"/>
    </xf>
    <xf numFmtId="266" fontId="179" fillId="0" borderId="0">
      <alignment wrapText="1"/>
    </xf>
    <xf numFmtId="266" fontId="179" fillId="0" borderId="0">
      <alignment wrapText="1"/>
    </xf>
    <xf numFmtId="266" fontId="179" fillId="0" borderId="0">
      <alignment wrapText="1"/>
    </xf>
    <xf numFmtId="266" fontId="179" fillId="0" borderId="0">
      <alignment wrapText="1"/>
    </xf>
    <xf numFmtId="266" fontId="179" fillId="0" borderId="0">
      <alignment wrapText="1"/>
    </xf>
    <xf numFmtId="266" fontId="179" fillId="0" borderId="0">
      <alignment wrapText="1"/>
    </xf>
    <xf numFmtId="266" fontId="179" fillId="0" borderId="0">
      <alignment wrapText="1"/>
    </xf>
    <xf numFmtId="266" fontId="179" fillId="0" borderId="0">
      <alignment wrapText="1"/>
    </xf>
    <xf numFmtId="266" fontId="179" fillId="0" borderId="0">
      <alignment wrapText="1"/>
    </xf>
    <xf numFmtId="266" fontId="179" fillId="0" borderId="0">
      <alignment wrapText="1"/>
    </xf>
    <xf numFmtId="266" fontId="179" fillId="0" borderId="0">
      <alignment wrapText="1"/>
    </xf>
    <xf numFmtId="266" fontId="179" fillId="0" borderId="0">
      <alignment wrapText="1"/>
    </xf>
    <xf numFmtId="266" fontId="179" fillId="0" borderId="0">
      <alignment wrapText="1"/>
    </xf>
    <xf numFmtId="266" fontId="179" fillId="0" borderId="0">
      <alignment wrapText="1"/>
    </xf>
    <xf numFmtId="266" fontId="179" fillId="0" borderId="0">
      <alignment wrapText="1"/>
    </xf>
    <xf numFmtId="266" fontId="179" fillId="0" borderId="0">
      <alignment wrapText="1"/>
    </xf>
    <xf numFmtId="266" fontId="179" fillId="0" borderId="0">
      <alignment wrapText="1"/>
    </xf>
    <xf numFmtId="266" fontId="179" fillId="0" borderId="0">
      <alignment wrapText="1"/>
    </xf>
    <xf numFmtId="266" fontId="48" fillId="0" borderId="0">
      <alignment wrapText="1"/>
    </xf>
    <xf numFmtId="266" fontId="46" fillId="10" borderId="0" applyNumberFormat="0" applyBorder="0" applyAlignment="0" applyProtection="0"/>
    <xf numFmtId="266" fontId="46" fillId="10" borderId="0" applyNumberFormat="0" applyBorder="0" applyAlignment="0" applyProtection="0"/>
    <xf numFmtId="266" fontId="46" fillId="10" borderId="0" applyNumberFormat="0" applyBorder="0" applyAlignment="0" applyProtection="0"/>
    <xf numFmtId="266" fontId="46" fillId="10" borderId="0" applyNumberFormat="0" applyBorder="0" applyAlignment="0" applyProtection="0"/>
    <xf numFmtId="266" fontId="46" fillId="10" borderId="0" applyNumberFormat="0" applyBorder="0" applyAlignment="0" applyProtection="0"/>
    <xf numFmtId="266" fontId="46" fillId="10" borderId="0" applyNumberFormat="0" applyBorder="0" applyAlignment="0" applyProtection="0"/>
    <xf numFmtId="266" fontId="46" fillId="10" borderId="0" applyNumberFormat="0" applyBorder="0" applyAlignment="0" applyProtection="0"/>
    <xf numFmtId="266" fontId="46" fillId="10" borderId="0" applyNumberFormat="0" applyBorder="0" applyAlignment="0" applyProtection="0"/>
    <xf numFmtId="266" fontId="46" fillId="10" borderId="0" applyNumberFormat="0" applyBorder="0" applyAlignment="0" applyProtection="0"/>
    <xf numFmtId="266" fontId="46" fillId="11" borderId="0" applyNumberFormat="0" applyBorder="0" applyAlignment="0" applyProtection="0"/>
    <xf numFmtId="266" fontId="46" fillId="11" borderId="0" applyNumberFormat="0" applyBorder="0" applyAlignment="0" applyProtection="0"/>
    <xf numFmtId="266" fontId="46" fillId="11" borderId="0" applyNumberFormat="0" applyBorder="0" applyAlignment="0" applyProtection="0"/>
    <xf numFmtId="266" fontId="46" fillId="11" borderId="0" applyNumberFormat="0" applyBorder="0" applyAlignment="0" applyProtection="0"/>
    <xf numFmtId="266" fontId="46" fillId="11" borderId="0" applyNumberFormat="0" applyBorder="0" applyAlignment="0" applyProtection="0"/>
    <xf numFmtId="266" fontId="46" fillId="11" borderId="0" applyNumberFormat="0" applyBorder="0" applyAlignment="0" applyProtection="0"/>
    <xf numFmtId="266" fontId="46" fillId="11" borderId="0" applyNumberFormat="0" applyBorder="0" applyAlignment="0" applyProtection="0"/>
    <xf numFmtId="266" fontId="46" fillId="11" borderId="0" applyNumberFormat="0" applyBorder="0" applyAlignment="0" applyProtection="0"/>
    <xf numFmtId="266" fontId="46" fillId="11" borderId="0" applyNumberFormat="0" applyBorder="0" applyAlignment="0" applyProtection="0"/>
    <xf numFmtId="266" fontId="46" fillId="12" borderId="0" applyNumberFormat="0" applyBorder="0" applyAlignment="0" applyProtection="0"/>
    <xf numFmtId="266" fontId="46" fillId="12" borderId="0" applyNumberFormat="0" applyBorder="0" applyAlignment="0" applyProtection="0"/>
    <xf numFmtId="266" fontId="46" fillId="12" borderId="0" applyNumberFormat="0" applyBorder="0" applyAlignment="0" applyProtection="0"/>
    <xf numFmtId="266" fontId="46" fillId="12" borderId="0" applyNumberFormat="0" applyBorder="0" applyAlignment="0" applyProtection="0"/>
    <xf numFmtId="266" fontId="46" fillId="12" borderId="0" applyNumberFormat="0" applyBorder="0" applyAlignment="0" applyProtection="0"/>
    <xf numFmtId="266" fontId="46" fillId="12" borderId="0" applyNumberFormat="0" applyBorder="0" applyAlignment="0" applyProtection="0"/>
    <xf numFmtId="266" fontId="46" fillId="12" borderId="0" applyNumberFormat="0" applyBorder="0" applyAlignment="0" applyProtection="0"/>
    <xf numFmtId="266" fontId="46" fillId="12" borderId="0" applyNumberFormat="0" applyBorder="0" applyAlignment="0" applyProtection="0"/>
    <xf numFmtId="266" fontId="46" fillId="12" borderId="0" applyNumberFormat="0" applyBorder="0" applyAlignment="0" applyProtection="0"/>
    <xf numFmtId="266" fontId="46" fillId="7" borderId="0" applyNumberFormat="0" applyBorder="0" applyAlignment="0" applyProtection="0"/>
    <xf numFmtId="266" fontId="46" fillId="7" borderId="0" applyNumberFormat="0" applyBorder="0" applyAlignment="0" applyProtection="0"/>
    <xf numFmtId="266" fontId="46" fillId="7" borderId="0" applyNumberFormat="0" applyBorder="0" applyAlignment="0" applyProtection="0"/>
    <xf numFmtId="266" fontId="46" fillId="7" borderId="0" applyNumberFormat="0" applyBorder="0" applyAlignment="0" applyProtection="0"/>
    <xf numFmtId="266" fontId="46" fillId="7" borderId="0" applyNumberFormat="0" applyBorder="0" applyAlignment="0" applyProtection="0"/>
    <xf numFmtId="266" fontId="46" fillId="7" borderId="0" applyNumberFormat="0" applyBorder="0" applyAlignment="0" applyProtection="0"/>
    <xf numFmtId="266" fontId="46" fillId="7" borderId="0" applyNumberFormat="0" applyBorder="0" applyAlignment="0" applyProtection="0"/>
    <xf numFmtId="266" fontId="46" fillId="7" borderId="0" applyNumberFormat="0" applyBorder="0" applyAlignment="0" applyProtection="0"/>
    <xf numFmtId="266" fontId="46" fillId="7" borderId="0" applyNumberFormat="0" applyBorder="0" applyAlignment="0" applyProtection="0"/>
    <xf numFmtId="266" fontId="46" fillId="10" borderId="0" applyNumberFormat="0" applyBorder="0" applyAlignment="0" applyProtection="0"/>
    <xf numFmtId="266" fontId="46" fillId="10" borderId="0" applyNumberFormat="0" applyBorder="0" applyAlignment="0" applyProtection="0"/>
    <xf numFmtId="266" fontId="46" fillId="10" borderId="0" applyNumberFormat="0" applyBorder="0" applyAlignment="0" applyProtection="0"/>
    <xf numFmtId="266" fontId="46" fillId="10" borderId="0" applyNumberFormat="0" applyBorder="0" applyAlignment="0" applyProtection="0"/>
    <xf numFmtId="266" fontId="46" fillId="10" borderId="0" applyNumberFormat="0" applyBorder="0" applyAlignment="0" applyProtection="0"/>
    <xf numFmtId="266" fontId="46" fillId="10" borderId="0" applyNumberFormat="0" applyBorder="0" applyAlignment="0" applyProtection="0"/>
    <xf numFmtId="266" fontId="46" fillId="10" borderId="0" applyNumberFormat="0" applyBorder="0" applyAlignment="0" applyProtection="0"/>
    <xf numFmtId="266" fontId="46" fillId="10" borderId="0" applyNumberFormat="0" applyBorder="0" applyAlignment="0" applyProtection="0"/>
    <xf numFmtId="266" fontId="46" fillId="10" borderId="0" applyNumberFormat="0" applyBorder="0" applyAlignment="0" applyProtection="0"/>
    <xf numFmtId="266" fontId="46" fillId="13" borderId="0" applyNumberFormat="0" applyBorder="0" applyAlignment="0" applyProtection="0"/>
    <xf numFmtId="266" fontId="46" fillId="13" borderId="0" applyNumberFormat="0" applyBorder="0" applyAlignment="0" applyProtection="0"/>
    <xf numFmtId="266" fontId="46" fillId="13" borderId="0" applyNumberFormat="0" applyBorder="0" applyAlignment="0" applyProtection="0"/>
    <xf numFmtId="266" fontId="46" fillId="13" borderId="0" applyNumberFormat="0" applyBorder="0" applyAlignment="0" applyProtection="0"/>
    <xf numFmtId="266" fontId="46" fillId="13" borderId="0" applyNumberFormat="0" applyBorder="0" applyAlignment="0" applyProtection="0"/>
    <xf numFmtId="266" fontId="46" fillId="13" borderId="0" applyNumberFormat="0" applyBorder="0" applyAlignment="0" applyProtection="0"/>
    <xf numFmtId="266" fontId="46" fillId="13" borderId="0" applyNumberFormat="0" applyBorder="0" applyAlignment="0" applyProtection="0"/>
    <xf numFmtId="266" fontId="46" fillId="13" borderId="0" applyNumberFormat="0" applyBorder="0" applyAlignment="0" applyProtection="0"/>
    <xf numFmtId="266" fontId="46" fillId="13" borderId="0" applyNumberFormat="0" applyBorder="0" applyAlignment="0" applyProtection="0"/>
    <xf numFmtId="266" fontId="37" fillId="0" borderId="0"/>
    <xf numFmtId="266" fontId="37" fillId="0" borderId="0"/>
    <xf numFmtId="266" fontId="37" fillId="0" borderId="0"/>
    <xf numFmtId="266" fontId="37" fillId="0" borderId="0"/>
    <xf numFmtId="266" fontId="37" fillId="0" borderId="0"/>
    <xf numFmtId="266" fontId="37" fillId="0" borderId="0"/>
    <xf numFmtId="266" fontId="49" fillId="14" borderId="0" applyNumberFormat="0" applyBorder="0" applyAlignment="0" applyProtection="0"/>
    <xf numFmtId="266" fontId="49" fillId="14" borderId="0" applyNumberFormat="0" applyBorder="0" applyAlignment="0" applyProtection="0"/>
    <xf numFmtId="266" fontId="49" fillId="14" borderId="0" applyNumberFormat="0" applyBorder="0" applyAlignment="0" applyProtection="0"/>
    <xf numFmtId="266" fontId="49" fillId="14" borderId="0" applyNumberFormat="0" applyBorder="0" applyAlignment="0" applyProtection="0"/>
    <xf numFmtId="266" fontId="49" fillId="14" borderId="0" applyNumberFormat="0" applyBorder="0" applyAlignment="0" applyProtection="0"/>
    <xf numFmtId="266" fontId="49" fillId="14" borderId="0" applyNumberFormat="0" applyBorder="0" applyAlignment="0" applyProtection="0"/>
    <xf numFmtId="266" fontId="49" fillId="14" borderId="0" applyNumberFormat="0" applyBorder="0" applyAlignment="0" applyProtection="0"/>
    <xf numFmtId="266" fontId="49" fillId="14" borderId="0" applyNumberFormat="0" applyBorder="0" applyAlignment="0" applyProtection="0"/>
    <xf numFmtId="266" fontId="49" fillId="14" borderId="0" applyNumberFormat="0" applyBorder="0" applyAlignment="0" applyProtection="0"/>
    <xf numFmtId="266" fontId="49" fillId="11" borderId="0" applyNumberFormat="0" applyBorder="0" applyAlignment="0" applyProtection="0"/>
    <xf numFmtId="266" fontId="49" fillId="11" borderId="0" applyNumberFormat="0" applyBorder="0" applyAlignment="0" applyProtection="0"/>
    <xf numFmtId="266" fontId="49" fillId="11" borderId="0" applyNumberFormat="0" applyBorder="0" applyAlignment="0" applyProtection="0"/>
    <xf numFmtId="266" fontId="49" fillId="11" borderId="0" applyNumberFormat="0" applyBorder="0" applyAlignment="0" applyProtection="0"/>
    <xf numFmtId="266" fontId="49" fillId="11" borderId="0" applyNumberFormat="0" applyBorder="0" applyAlignment="0" applyProtection="0"/>
    <xf numFmtId="266" fontId="49" fillId="11" borderId="0" applyNumberFormat="0" applyBorder="0" applyAlignment="0" applyProtection="0"/>
    <xf numFmtId="266" fontId="49" fillId="11" borderId="0" applyNumberFormat="0" applyBorder="0" applyAlignment="0" applyProtection="0"/>
    <xf numFmtId="266" fontId="49" fillId="11" borderId="0" applyNumberFormat="0" applyBorder="0" applyAlignment="0" applyProtection="0"/>
    <xf numFmtId="266" fontId="49" fillId="11" borderId="0" applyNumberFormat="0" applyBorder="0" applyAlignment="0" applyProtection="0"/>
    <xf numFmtId="266" fontId="49" fillId="12" borderId="0" applyNumberFormat="0" applyBorder="0" applyAlignment="0" applyProtection="0"/>
    <xf numFmtId="266" fontId="49" fillId="12" borderId="0" applyNumberFormat="0" applyBorder="0" applyAlignment="0" applyProtection="0"/>
    <xf numFmtId="266" fontId="49" fillId="12" borderId="0" applyNumberFormat="0" applyBorder="0" applyAlignment="0" applyProtection="0"/>
    <xf numFmtId="266" fontId="49" fillId="12" borderId="0" applyNumberFormat="0" applyBorder="0" applyAlignment="0" applyProtection="0"/>
    <xf numFmtId="266" fontId="49" fillId="12" borderId="0" applyNumberFormat="0" applyBorder="0" applyAlignment="0" applyProtection="0"/>
    <xf numFmtId="266" fontId="49" fillId="12" borderId="0" applyNumberFormat="0" applyBorder="0" applyAlignment="0" applyProtection="0"/>
    <xf numFmtId="266" fontId="49" fillId="12" borderId="0" applyNumberFormat="0" applyBorder="0" applyAlignment="0" applyProtection="0"/>
    <xf numFmtId="266" fontId="49" fillId="12" borderId="0" applyNumberFormat="0" applyBorder="0" applyAlignment="0" applyProtection="0"/>
    <xf numFmtId="266" fontId="49" fillId="12" borderId="0" applyNumberFormat="0" applyBorder="0" applyAlignment="0" applyProtection="0"/>
    <xf numFmtId="266" fontId="49" fillId="15" borderId="0" applyNumberFormat="0" applyBorder="0" applyAlignment="0" applyProtection="0"/>
    <xf numFmtId="266" fontId="49" fillId="15" borderId="0" applyNumberFormat="0" applyBorder="0" applyAlignment="0" applyProtection="0"/>
    <xf numFmtId="266" fontId="49" fillId="15" borderId="0" applyNumberFormat="0" applyBorder="0" applyAlignment="0" applyProtection="0"/>
    <xf numFmtId="266" fontId="49" fillId="15" borderId="0" applyNumberFormat="0" applyBorder="0" applyAlignment="0" applyProtection="0"/>
    <xf numFmtId="266" fontId="49" fillId="15" borderId="0" applyNumberFormat="0" applyBorder="0" applyAlignment="0" applyProtection="0"/>
    <xf numFmtId="266" fontId="49" fillId="15" borderId="0" applyNumberFormat="0" applyBorder="0" applyAlignment="0" applyProtection="0"/>
    <xf numFmtId="266" fontId="49" fillId="15" borderId="0" applyNumberFormat="0" applyBorder="0" applyAlignment="0" applyProtection="0"/>
    <xf numFmtId="266" fontId="49" fillId="15" borderId="0" applyNumberFormat="0" applyBorder="0" applyAlignment="0" applyProtection="0"/>
    <xf numFmtId="266" fontId="49" fillId="15" borderId="0" applyNumberFormat="0" applyBorder="0" applyAlignment="0" applyProtection="0"/>
    <xf numFmtId="266" fontId="49" fillId="16" borderId="0" applyNumberFormat="0" applyBorder="0" applyAlignment="0" applyProtection="0"/>
    <xf numFmtId="266" fontId="49" fillId="16" borderId="0" applyNumberFormat="0" applyBorder="0" applyAlignment="0" applyProtection="0"/>
    <xf numFmtId="266" fontId="49" fillId="16" borderId="0" applyNumberFormat="0" applyBorder="0" applyAlignment="0" applyProtection="0"/>
    <xf numFmtId="266" fontId="49" fillId="16" borderId="0" applyNumberFormat="0" applyBorder="0" applyAlignment="0" applyProtection="0"/>
    <xf numFmtId="266" fontId="49" fillId="16" borderId="0" applyNumberFormat="0" applyBorder="0" applyAlignment="0" applyProtection="0"/>
    <xf numFmtId="266" fontId="49" fillId="16" borderId="0" applyNumberFormat="0" applyBorder="0" applyAlignment="0" applyProtection="0"/>
    <xf numFmtId="266" fontId="49" fillId="16" borderId="0" applyNumberFormat="0" applyBorder="0" applyAlignment="0" applyProtection="0"/>
    <xf numFmtId="266" fontId="49" fillId="16" borderId="0" applyNumberFormat="0" applyBorder="0" applyAlignment="0" applyProtection="0"/>
    <xf numFmtId="266" fontId="49" fillId="16" borderId="0" applyNumberFormat="0" applyBorder="0" applyAlignment="0" applyProtection="0"/>
    <xf numFmtId="266" fontId="49" fillId="17" borderId="0" applyNumberFormat="0" applyBorder="0" applyAlignment="0" applyProtection="0"/>
    <xf numFmtId="266" fontId="49" fillId="17" borderId="0" applyNumberFormat="0" applyBorder="0" applyAlignment="0" applyProtection="0"/>
    <xf numFmtId="266" fontId="49" fillId="17" borderId="0" applyNumberFormat="0" applyBorder="0" applyAlignment="0" applyProtection="0"/>
    <xf numFmtId="266" fontId="49" fillId="17" borderId="0" applyNumberFormat="0" applyBorder="0" applyAlignment="0" applyProtection="0"/>
    <xf numFmtId="266" fontId="49" fillId="17" borderId="0" applyNumberFormat="0" applyBorder="0" applyAlignment="0" applyProtection="0"/>
    <xf numFmtId="266" fontId="49" fillId="17" borderId="0" applyNumberFormat="0" applyBorder="0" applyAlignment="0" applyProtection="0"/>
    <xf numFmtId="266" fontId="49" fillId="17" borderId="0" applyNumberFormat="0" applyBorder="0" applyAlignment="0" applyProtection="0"/>
    <xf numFmtId="266" fontId="49" fillId="17" borderId="0" applyNumberFormat="0" applyBorder="0" applyAlignment="0" applyProtection="0"/>
    <xf numFmtId="266" fontId="49" fillId="17" borderId="0" applyNumberFormat="0" applyBorder="0" applyAlignment="0" applyProtection="0"/>
    <xf numFmtId="266" fontId="154" fillId="0" borderId="0"/>
    <xf numFmtId="266" fontId="154" fillId="0" borderId="0"/>
    <xf numFmtId="266" fontId="49" fillId="18" borderId="0" applyNumberFormat="0" applyBorder="0" applyAlignment="0" applyProtection="0"/>
    <xf numFmtId="266" fontId="49" fillId="18" borderId="0" applyNumberFormat="0" applyBorder="0" applyAlignment="0" applyProtection="0"/>
    <xf numFmtId="266" fontId="49" fillId="18" borderId="0" applyNumberFormat="0" applyBorder="0" applyAlignment="0" applyProtection="0"/>
    <xf numFmtId="266" fontId="49" fillId="18" borderId="0" applyNumberFormat="0" applyBorder="0" applyAlignment="0" applyProtection="0"/>
    <xf numFmtId="266" fontId="49" fillId="18" borderId="0" applyNumberFormat="0" applyBorder="0" applyAlignment="0" applyProtection="0"/>
    <xf numFmtId="266" fontId="49" fillId="18" borderId="0" applyNumberFormat="0" applyBorder="0" applyAlignment="0" applyProtection="0"/>
    <xf numFmtId="266" fontId="49" fillId="18" borderId="0" applyNumberFormat="0" applyBorder="0" applyAlignment="0" applyProtection="0"/>
    <xf numFmtId="266" fontId="49" fillId="18" borderId="0" applyNumberFormat="0" applyBorder="0" applyAlignment="0" applyProtection="0"/>
    <xf numFmtId="266" fontId="49" fillId="18" borderId="0" applyNumberFormat="0" applyBorder="0" applyAlignment="0" applyProtection="0"/>
    <xf numFmtId="266" fontId="49" fillId="19" borderId="0" applyNumberFormat="0" applyBorder="0" applyAlignment="0" applyProtection="0"/>
    <xf numFmtId="266" fontId="49" fillId="19" borderId="0" applyNumberFormat="0" applyBorder="0" applyAlignment="0" applyProtection="0"/>
    <xf numFmtId="266" fontId="49" fillId="19" borderId="0" applyNumberFormat="0" applyBorder="0" applyAlignment="0" applyProtection="0"/>
    <xf numFmtId="266" fontId="49" fillId="19" borderId="0" applyNumberFormat="0" applyBorder="0" applyAlignment="0" applyProtection="0"/>
    <xf numFmtId="266" fontId="49" fillId="19" borderId="0" applyNumberFormat="0" applyBorder="0" applyAlignment="0" applyProtection="0"/>
    <xf numFmtId="266" fontId="49" fillId="19" borderId="0" applyNumberFormat="0" applyBorder="0" applyAlignment="0" applyProtection="0"/>
    <xf numFmtId="266" fontId="49" fillId="19" borderId="0" applyNumberFormat="0" applyBorder="0" applyAlignment="0" applyProtection="0"/>
    <xf numFmtId="266" fontId="49" fillId="19" borderId="0" applyNumberFormat="0" applyBorder="0" applyAlignment="0" applyProtection="0"/>
    <xf numFmtId="266" fontId="49" fillId="19" borderId="0" applyNumberFormat="0" applyBorder="0" applyAlignment="0" applyProtection="0"/>
    <xf numFmtId="266" fontId="49" fillId="20" borderId="0" applyNumberFormat="0" applyBorder="0" applyAlignment="0" applyProtection="0"/>
    <xf numFmtId="266" fontId="49" fillId="20" borderId="0" applyNumberFormat="0" applyBorder="0" applyAlignment="0" applyProtection="0"/>
    <xf numFmtId="266" fontId="49" fillId="20" borderId="0" applyNumberFormat="0" applyBorder="0" applyAlignment="0" applyProtection="0"/>
    <xf numFmtId="266" fontId="49" fillId="20" borderId="0" applyNumberFormat="0" applyBorder="0" applyAlignment="0" applyProtection="0"/>
    <xf numFmtId="266" fontId="49" fillId="20" borderId="0" applyNumberFormat="0" applyBorder="0" applyAlignment="0" applyProtection="0"/>
    <xf numFmtId="266" fontId="49" fillId="20" borderId="0" applyNumberFormat="0" applyBorder="0" applyAlignment="0" applyProtection="0"/>
    <xf numFmtId="266" fontId="49" fillId="20" borderId="0" applyNumberFormat="0" applyBorder="0" applyAlignment="0" applyProtection="0"/>
    <xf numFmtId="266" fontId="49" fillId="20" borderId="0" applyNumberFormat="0" applyBorder="0" applyAlignment="0" applyProtection="0"/>
    <xf numFmtId="266" fontId="49" fillId="20" borderId="0" applyNumberFormat="0" applyBorder="0" applyAlignment="0" applyProtection="0"/>
    <xf numFmtId="266" fontId="49" fillId="15" borderId="0" applyNumberFormat="0" applyBorder="0" applyAlignment="0" applyProtection="0"/>
    <xf numFmtId="266" fontId="49" fillId="15" borderId="0" applyNumberFormat="0" applyBorder="0" applyAlignment="0" applyProtection="0"/>
    <xf numFmtId="266" fontId="49" fillId="15" borderId="0" applyNumberFormat="0" applyBorder="0" applyAlignment="0" applyProtection="0"/>
    <xf numFmtId="266" fontId="49" fillId="15" borderId="0" applyNumberFormat="0" applyBorder="0" applyAlignment="0" applyProtection="0"/>
    <xf numFmtId="266" fontId="49" fillId="15" borderId="0" applyNumberFormat="0" applyBorder="0" applyAlignment="0" applyProtection="0"/>
    <xf numFmtId="266" fontId="49" fillId="15" borderId="0" applyNumberFormat="0" applyBorder="0" applyAlignment="0" applyProtection="0"/>
    <xf numFmtId="266" fontId="49" fillId="15" borderId="0" applyNumberFormat="0" applyBorder="0" applyAlignment="0" applyProtection="0"/>
    <xf numFmtId="266" fontId="49" fillId="15" borderId="0" applyNumberFormat="0" applyBorder="0" applyAlignment="0" applyProtection="0"/>
    <xf numFmtId="266" fontId="49" fillId="15" borderId="0" applyNumberFormat="0" applyBorder="0" applyAlignment="0" applyProtection="0"/>
    <xf numFmtId="266" fontId="49" fillId="16" borderId="0" applyNumberFormat="0" applyBorder="0" applyAlignment="0" applyProtection="0"/>
    <xf numFmtId="266" fontId="49" fillId="16" borderId="0" applyNumberFormat="0" applyBorder="0" applyAlignment="0" applyProtection="0"/>
    <xf numFmtId="266" fontId="49" fillId="16" borderId="0" applyNumberFormat="0" applyBorder="0" applyAlignment="0" applyProtection="0"/>
    <xf numFmtId="266" fontId="49" fillId="16" borderId="0" applyNumberFormat="0" applyBorder="0" applyAlignment="0" applyProtection="0"/>
    <xf numFmtId="266" fontId="49" fillId="16" borderId="0" applyNumberFormat="0" applyBorder="0" applyAlignment="0" applyProtection="0"/>
    <xf numFmtId="266" fontId="49" fillId="16" borderId="0" applyNumberFormat="0" applyBorder="0" applyAlignment="0" applyProtection="0"/>
    <xf numFmtId="266" fontId="49" fillId="16" borderId="0" applyNumberFormat="0" applyBorder="0" applyAlignment="0" applyProtection="0"/>
    <xf numFmtId="266" fontId="49" fillId="16" borderId="0" applyNumberFormat="0" applyBorder="0" applyAlignment="0" applyProtection="0"/>
    <xf numFmtId="266" fontId="49" fillId="16" borderId="0" applyNumberFormat="0" applyBorder="0" applyAlignment="0" applyProtection="0"/>
    <xf numFmtId="266" fontId="49" fillId="21" borderId="0" applyNumberFormat="0" applyBorder="0" applyAlignment="0" applyProtection="0"/>
    <xf numFmtId="266" fontId="49" fillId="21" borderId="0" applyNumberFormat="0" applyBorder="0" applyAlignment="0" applyProtection="0"/>
    <xf numFmtId="266" fontId="49" fillId="21" borderId="0" applyNumberFormat="0" applyBorder="0" applyAlignment="0" applyProtection="0"/>
    <xf numFmtId="266" fontId="49" fillId="21" borderId="0" applyNumberFormat="0" applyBorder="0" applyAlignment="0" applyProtection="0"/>
    <xf numFmtId="266" fontId="49" fillId="21" borderId="0" applyNumberFormat="0" applyBorder="0" applyAlignment="0" applyProtection="0"/>
    <xf numFmtId="266" fontId="49" fillId="21" borderId="0" applyNumberFormat="0" applyBorder="0" applyAlignment="0" applyProtection="0"/>
    <xf numFmtId="266" fontId="49" fillId="21" borderId="0" applyNumberFormat="0" applyBorder="0" applyAlignment="0" applyProtection="0"/>
    <xf numFmtId="266" fontId="49" fillId="21" borderId="0" applyNumberFormat="0" applyBorder="0" applyAlignment="0" applyProtection="0"/>
    <xf numFmtId="266" fontId="49" fillId="21" borderId="0" applyNumberFormat="0" applyBorder="0" applyAlignment="0" applyProtection="0"/>
    <xf numFmtId="275" fontId="67" fillId="0" borderId="0" applyFont="0" applyFill="0" applyBorder="0" applyAlignment="0" applyProtection="0"/>
    <xf numFmtId="266" fontId="183" fillId="0" borderId="0">
      <alignment horizontal="center" wrapText="1"/>
      <protection locked="0"/>
    </xf>
    <xf numFmtId="266" fontId="54" fillId="0" borderId="0">
      <alignment horizontal="center" wrapText="1"/>
      <protection locked="0"/>
    </xf>
    <xf numFmtId="266" fontId="54" fillId="0" borderId="0">
      <alignment horizontal="center" wrapText="1"/>
      <protection locked="0"/>
    </xf>
    <xf numFmtId="266" fontId="184" fillId="0" borderId="0" applyNumberFormat="0" applyBorder="0" applyAlignment="0">
      <alignment horizontal="center"/>
    </xf>
    <xf numFmtId="266" fontId="27" fillId="0" borderId="0"/>
    <xf numFmtId="266" fontId="27" fillId="0" borderId="0"/>
    <xf numFmtId="266" fontId="55" fillId="5" borderId="0" applyNumberFormat="0" applyBorder="0" applyAlignment="0" applyProtection="0"/>
    <xf numFmtId="266" fontId="55" fillId="5" borderId="0" applyNumberFormat="0" applyBorder="0" applyAlignment="0" applyProtection="0"/>
    <xf numFmtId="266" fontId="55" fillId="5" borderId="0" applyNumberFormat="0" applyBorder="0" applyAlignment="0" applyProtection="0"/>
    <xf numFmtId="266" fontId="55" fillId="5" borderId="0" applyNumberFormat="0" applyBorder="0" applyAlignment="0" applyProtection="0"/>
    <xf numFmtId="266" fontId="55" fillId="5" borderId="0" applyNumberFormat="0" applyBorder="0" applyAlignment="0" applyProtection="0"/>
    <xf numFmtId="266" fontId="55" fillId="5" borderId="0" applyNumberFormat="0" applyBorder="0" applyAlignment="0" applyProtection="0"/>
    <xf numFmtId="266" fontId="55" fillId="5" borderId="0" applyNumberFormat="0" applyBorder="0" applyAlignment="0" applyProtection="0"/>
    <xf numFmtId="266" fontId="55" fillId="5" borderId="0" applyNumberFormat="0" applyBorder="0" applyAlignment="0" applyProtection="0"/>
    <xf numFmtId="266" fontId="55" fillId="5" borderId="0" applyNumberFormat="0" applyBorder="0" applyAlignment="0" applyProtection="0"/>
    <xf numFmtId="266" fontId="109" fillId="0" borderId="0"/>
    <xf numFmtId="266" fontId="56" fillId="0" borderId="0" applyNumberFormat="0" applyFill="0" applyBorder="0" applyAlignment="0" applyProtection="0"/>
    <xf numFmtId="276" fontId="113" fillId="0" borderId="0" applyFont="0" applyFill="0" applyBorder="0" applyAlignment="0" applyProtection="0"/>
    <xf numFmtId="266" fontId="113" fillId="0" borderId="0"/>
    <xf numFmtId="266" fontId="185" fillId="0" borderId="0"/>
    <xf numFmtId="266" fontId="52" fillId="0" borderId="0"/>
    <xf numFmtId="277" fontId="100" fillId="0" borderId="0" applyFill="0" applyBorder="0" applyAlignment="0"/>
    <xf numFmtId="172" fontId="27" fillId="0" borderId="0" applyFill="0" applyBorder="0" applyAlignment="0"/>
    <xf numFmtId="278" fontId="28" fillId="0" borderId="0" applyFill="0" applyBorder="0" applyAlignment="0"/>
    <xf numFmtId="279" fontId="27" fillId="0" borderId="0" applyFill="0" applyBorder="0" applyAlignment="0"/>
    <xf numFmtId="280" fontId="27" fillId="0" borderId="0" applyFill="0" applyBorder="0" applyAlignment="0"/>
    <xf numFmtId="241" fontId="27" fillId="0" borderId="0" applyFill="0" applyBorder="0" applyAlignment="0"/>
    <xf numFmtId="266" fontId="60" fillId="22" borderId="9" applyNumberFormat="0" applyAlignment="0" applyProtection="0"/>
    <xf numFmtId="266" fontId="60" fillId="22" borderId="9" applyNumberFormat="0" applyAlignment="0" applyProtection="0"/>
    <xf numFmtId="266" fontId="60" fillId="22" borderId="9" applyNumberFormat="0" applyAlignment="0" applyProtection="0"/>
    <xf numFmtId="266" fontId="60" fillId="22" borderId="9" applyNumberFormat="0" applyAlignment="0" applyProtection="0"/>
    <xf numFmtId="266" fontId="60" fillId="22" borderId="9" applyNumberFormat="0" applyAlignment="0" applyProtection="0"/>
    <xf numFmtId="266" fontId="60" fillId="22" borderId="9" applyNumberFormat="0" applyAlignment="0" applyProtection="0"/>
    <xf numFmtId="266" fontId="60" fillId="22" borderId="9" applyNumberFormat="0" applyAlignment="0" applyProtection="0"/>
    <xf numFmtId="266" fontId="60" fillId="22" borderId="9" applyNumberFormat="0" applyAlignment="0" applyProtection="0"/>
    <xf numFmtId="266" fontId="60" fillId="22" borderId="9" applyNumberFormat="0" applyAlignment="0" applyProtection="0"/>
    <xf numFmtId="266" fontId="186" fillId="0" borderId="0"/>
    <xf numFmtId="266" fontId="63" fillId="24" borderId="10" applyNumberFormat="0" applyAlignment="0" applyProtection="0"/>
    <xf numFmtId="266" fontId="63" fillId="24" borderId="10" applyNumberFormat="0" applyAlignment="0" applyProtection="0"/>
    <xf numFmtId="266" fontId="63" fillId="24" borderId="10" applyNumberFormat="0" applyAlignment="0" applyProtection="0"/>
    <xf numFmtId="266" fontId="63" fillId="24" borderId="10" applyNumberFormat="0" applyAlignment="0" applyProtection="0"/>
    <xf numFmtId="266" fontId="63" fillId="24" borderId="10" applyNumberFormat="0" applyAlignment="0" applyProtection="0"/>
    <xf numFmtId="266" fontId="63" fillId="24" borderId="10" applyNumberFormat="0" applyAlignment="0" applyProtection="0"/>
    <xf numFmtId="266" fontId="63" fillId="24" borderId="10" applyNumberFormat="0" applyAlignment="0" applyProtection="0"/>
    <xf numFmtId="266" fontId="63" fillId="24" borderId="10" applyNumberFormat="0" applyAlignment="0" applyProtection="0"/>
    <xf numFmtId="266" fontId="63" fillId="24" borderId="10" applyNumberFormat="0" applyAlignment="0" applyProtection="0"/>
    <xf numFmtId="165" fontId="31" fillId="0" borderId="0" applyFont="0" applyFill="0" applyBorder="0" applyAlignment="0" applyProtection="0"/>
    <xf numFmtId="266" fontId="64" fillId="0" borderId="11" applyBorder="0"/>
    <xf numFmtId="224" fontId="187" fillId="0" borderId="0" applyFont="0" applyFill="0" applyBorder="0" applyAlignment="0" applyProtection="0"/>
    <xf numFmtId="43" fontId="251" fillId="0" borderId="0" applyFont="0" applyFill="0" applyBorder="0" applyAlignment="0" applyProtection="0"/>
    <xf numFmtId="41" fontId="27" fillId="0" borderId="0" applyFont="0" applyFill="0" applyBorder="0" applyAlignment="0" applyProtection="0"/>
    <xf numFmtId="170" fontId="46" fillId="0" borderId="0" applyFont="0" applyFill="0" applyBorder="0" applyAlignment="0" applyProtection="0"/>
    <xf numFmtId="43" fontId="27" fillId="0" borderId="0" applyFont="0" applyFill="0" applyBorder="0" applyAlignment="0" applyProtection="0"/>
    <xf numFmtId="225" fontId="27" fillId="0" borderId="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171" fontId="46" fillId="0" borderId="0" applyFont="0" applyFill="0" applyBorder="0" applyAlignment="0" applyProtection="0"/>
    <xf numFmtId="266" fontId="188"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46" fillId="0" borderId="0" applyFont="0" applyFill="0" applyBorder="0" applyAlignment="0" applyProtection="0"/>
    <xf numFmtId="43" fontId="13" fillId="0" borderId="0" applyFont="0" applyFill="0" applyBorder="0" applyAlignment="0" applyProtection="0"/>
    <xf numFmtId="281" fontId="189" fillId="0" borderId="0" applyFont="0" applyFill="0" applyBorder="0" applyAlignment="0" applyProtection="0"/>
    <xf numFmtId="281" fontId="57" fillId="0" borderId="0" applyFont="0" applyFill="0" applyBorder="0" applyAlignment="0" applyProtection="0"/>
    <xf numFmtId="43" fontId="152" fillId="0" borderId="0" applyFont="0" applyFill="0" applyBorder="0" applyAlignment="0" applyProtection="0"/>
    <xf numFmtId="223" fontId="27" fillId="0" borderId="0" applyFont="0" applyFill="0" applyBorder="0" applyAlignment="0" applyProtection="0"/>
    <xf numFmtId="43" fontId="152" fillId="0" borderId="0" applyFont="0" applyFill="0" applyBorder="0" applyAlignment="0" applyProtection="0"/>
    <xf numFmtId="43" fontId="152" fillId="0" borderId="0" applyFont="0" applyFill="0" applyBorder="0" applyAlignment="0" applyProtection="0"/>
    <xf numFmtId="223" fontId="27" fillId="0" borderId="0" applyFont="0" applyFill="0" applyBorder="0" applyAlignment="0" applyProtection="0"/>
    <xf numFmtId="223" fontId="27" fillId="0" borderId="0" applyFont="0" applyFill="0" applyBorder="0" applyAlignment="0" applyProtection="0"/>
    <xf numFmtId="43" fontId="152" fillId="0" borderId="0" applyFont="0" applyFill="0" applyBorder="0" applyAlignment="0" applyProtection="0"/>
    <xf numFmtId="223" fontId="27" fillId="0" borderId="0" applyFont="0" applyFill="0" applyBorder="0" applyAlignment="0" applyProtection="0"/>
    <xf numFmtId="223" fontId="27" fillId="0" borderId="0" applyFont="0" applyFill="0" applyBorder="0" applyAlignment="0" applyProtection="0"/>
    <xf numFmtId="223" fontId="27" fillId="0" borderId="0" applyFont="0" applyFill="0" applyBorder="0" applyAlignment="0" applyProtection="0"/>
    <xf numFmtId="223" fontId="27" fillId="0" borderId="0" applyFont="0" applyFill="0" applyBorder="0" applyAlignment="0" applyProtection="0"/>
    <xf numFmtId="223" fontId="27" fillId="0" borderId="0" applyFont="0" applyFill="0" applyBorder="0" applyAlignment="0" applyProtection="0"/>
    <xf numFmtId="223" fontId="27" fillId="0" borderId="0" applyFont="0" applyFill="0" applyBorder="0" applyAlignment="0" applyProtection="0"/>
    <xf numFmtId="43" fontId="152" fillId="0" borderId="0" applyFont="0" applyFill="0" applyBorder="0" applyAlignment="0" applyProtection="0"/>
    <xf numFmtId="43" fontId="152" fillId="0" borderId="0" applyFont="0" applyFill="0" applyBorder="0" applyAlignment="0" applyProtection="0"/>
    <xf numFmtId="43" fontId="152" fillId="0" borderId="0" applyFont="0" applyFill="0" applyBorder="0" applyAlignment="0" applyProtection="0"/>
    <xf numFmtId="43" fontId="152" fillId="0" borderId="0" applyFont="0" applyFill="0" applyBorder="0" applyAlignment="0" applyProtection="0"/>
    <xf numFmtId="223" fontId="27" fillId="0" borderId="0" applyFont="0" applyFill="0" applyBorder="0" applyAlignment="0" applyProtection="0"/>
    <xf numFmtId="43" fontId="152" fillId="0" borderId="0" applyFont="0" applyFill="0" applyBorder="0" applyAlignment="0" applyProtection="0"/>
    <xf numFmtId="43" fontId="152" fillId="0" borderId="0" applyFont="0" applyFill="0" applyBorder="0" applyAlignment="0" applyProtection="0"/>
    <xf numFmtId="43" fontId="152" fillId="0" borderId="0" applyFont="0" applyFill="0" applyBorder="0" applyAlignment="0" applyProtection="0"/>
    <xf numFmtId="43" fontId="152" fillId="0" borderId="0" applyFont="0" applyFill="0" applyBorder="0" applyAlignment="0" applyProtection="0"/>
    <xf numFmtId="43" fontId="152" fillId="0" borderId="0" applyFont="0" applyFill="0" applyBorder="0" applyAlignment="0" applyProtection="0"/>
    <xf numFmtId="43" fontId="152" fillId="0" borderId="0" applyFont="0" applyFill="0" applyBorder="0" applyAlignment="0" applyProtection="0"/>
    <xf numFmtId="223" fontId="27" fillId="0" borderId="0" applyFont="0" applyFill="0" applyBorder="0" applyAlignment="0" applyProtection="0"/>
    <xf numFmtId="223" fontId="27" fillId="0" borderId="0" applyFont="0" applyFill="0" applyBorder="0" applyAlignment="0" applyProtection="0"/>
    <xf numFmtId="223" fontId="27" fillId="0" borderId="0" applyFont="0" applyFill="0" applyBorder="0" applyAlignment="0" applyProtection="0"/>
    <xf numFmtId="223" fontId="27" fillId="0" borderId="0" applyFont="0" applyFill="0" applyBorder="0" applyAlignment="0" applyProtection="0"/>
    <xf numFmtId="43" fontId="152" fillId="0" borderId="0" applyFont="0" applyFill="0" applyBorder="0" applyAlignment="0" applyProtection="0"/>
    <xf numFmtId="223" fontId="27" fillId="0" borderId="0" applyFont="0" applyFill="0" applyBorder="0" applyAlignment="0" applyProtection="0"/>
    <xf numFmtId="223" fontId="27" fillId="0" borderId="0" applyFont="0" applyFill="0" applyBorder="0" applyAlignment="0" applyProtection="0"/>
    <xf numFmtId="223" fontId="27" fillId="0" borderId="0" applyFont="0" applyFill="0" applyBorder="0" applyAlignment="0" applyProtection="0"/>
    <xf numFmtId="223" fontId="27" fillId="0" borderId="0" applyFont="0" applyFill="0" applyBorder="0" applyAlignment="0" applyProtection="0"/>
    <xf numFmtId="223" fontId="27" fillId="0" borderId="0" applyFont="0" applyFill="0" applyBorder="0" applyAlignment="0" applyProtection="0"/>
    <xf numFmtId="223" fontId="27" fillId="0" borderId="0" applyFont="0" applyFill="0" applyBorder="0" applyAlignment="0" applyProtection="0"/>
    <xf numFmtId="223" fontId="27" fillId="0" borderId="0" applyFont="0" applyFill="0" applyBorder="0" applyAlignment="0" applyProtection="0"/>
    <xf numFmtId="43" fontId="152" fillId="0" borderId="0" applyFont="0" applyFill="0" applyBorder="0" applyAlignment="0" applyProtection="0"/>
    <xf numFmtId="43" fontId="152" fillId="0" borderId="0" applyFont="0" applyFill="0" applyBorder="0" applyAlignment="0" applyProtection="0"/>
    <xf numFmtId="43" fontId="152" fillId="0" borderId="0" applyFont="0" applyFill="0" applyBorder="0" applyAlignment="0" applyProtection="0"/>
    <xf numFmtId="43" fontId="152" fillId="0" borderId="0" applyFont="0" applyFill="0" applyBorder="0" applyAlignment="0" applyProtection="0"/>
    <xf numFmtId="43" fontId="152" fillId="0" borderId="0" applyFont="0" applyFill="0" applyBorder="0" applyAlignment="0" applyProtection="0"/>
    <xf numFmtId="43" fontId="152" fillId="0" borderId="0" applyFont="0" applyFill="0" applyBorder="0" applyAlignment="0" applyProtection="0"/>
    <xf numFmtId="223" fontId="27" fillId="0" borderId="0" applyFont="0" applyFill="0" applyBorder="0" applyAlignment="0" applyProtection="0"/>
    <xf numFmtId="223" fontId="27" fillId="0" borderId="0" applyFont="0" applyFill="0" applyBorder="0" applyAlignment="0" applyProtection="0"/>
    <xf numFmtId="223" fontId="27" fillId="0" borderId="0" applyFont="0" applyFill="0" applyBorder="0" applyAlignment="0" applyProtection="0"/>
    <xf numFmtId="223" fontId="27" fillId="0" borderId="0" applyFont="0" applyFill="0" applyBorder="0" applyAlignment="0" applyProtection="0"/>
    <xf numFmtId="223" fontId="27" fillId="0" borderId="0" applyFont="0" applyFill="0" applyBorder="0" applyAlignment="0" applyProtection="0"/>
    <xf numFmtId="223" fontId="27" fillId="0" borderId="0" applyFont="0" applyFill="0" applyBorder="0" applyAlignment="0" applyProtection="0"/>
    <xf numFmtId="43" fontId="152" fillId="0" borderId="0" applyFont="0" applyFill="0" applyBorder="0" applyAlignment="0" applyProtection="0"/>
    <xf numFmtId="43" fontId="152" fillId="0" borderId="0" applyFont="0" applyFill="0" applyBorder="0" applyAlignment="0" applyProtection="0"/>
    <xf numFmtId="43" fontId="152" fillId="0" borderId="0" applyFont="0" applyFill="0" applyBorder="0" applyAlignment="0" applyProtection="0"/>
    <xf numFmtId="43" fontId="152" fillId="0" borderId="0" applyFont="0" applyFill="0" applyBorder="0" applyAlignment="0" applyProtection="0"/>
    <xf numFmtId="223" fontId="27" fillId="0" borderId="0" applyFont="0" applyFill="0" applyBorder="0" applyAlignment="0" applyProtection="0"/>
    <xf numFmtId="43" fontId="152" fillId="0" borderId="0" applyFont="0" applyFill="0" applyBorder="0" applyAlignment="0" applyProtection="0"/>
    <xf numFmtId="43" fontId="152" fillId="0" borderId="0" applyFont="0" applyFill="0" applyBorder="0" applyAlignment="0" applyProtection="0"/>
    <xf numFmtId="43" fontId="152" fillId="0" borderId="0" applyFont="0" applyFill="0" applyBorder="0" applyAlignment="0" applyProtection="0"/>
    <xf numFmtId="43" fontId="152" fillId="0" borderId="0" applyFont="0" applyFill="0" applyBorder="0" applyAlignment="0" applyProtection="0"/>
    <xf numFmtId="43" fontId="152" fillId="0" borderId="0" applyFont="0" applyFill="0" applyBorder="0" applyAlignment="0" applyProtection="0"/>
    <xf numFmtId="43" fontId="152" fillId="0" borderId="0" applyFont="0" applyFill="0" applyBorder="0" applyAlignment="0" applyProtection="0"/>
    <xf numFmtId="223" fontId="27" fillId="0" borderId="0" applyFont="0" applyFill="0" applyBorder="0" applyAlignment="0" applyProtection="0"/>
    <xf numFmtId="223" fontId="27" fillId="0" borderId="0" applyFont="0" applyFill="0" applyBorder="0" applyAlignment="0" applyProtection="0"/>
    <xf numFmtId="223" fontId="27" fillId="0" borderId="0" applyFont="0" applyFill="0" applyBorder="0" applyAlignment="0" applyProtection="0"/>
    <xf numFmtId="223" fontId="27" fillId="0" borderId="0" applyFont="0" applyFill="0" applyBorder="0" applyAlignment="0" applyProtection="0"/>
    <xf numFmtId="223" fontId="27" fillId="0" borderId="0" applyFont="0" applyFill="0" applyBorder="0" applyAlignment="0" applyProtection="0"/>
    <xf numFmtId="43" fontId="152" fillId="0" borderId="0" applyFont="0" applyFill="0" applyBorder="0" applyAlignment="0" applyProtection="0"/>
    <xf numFmtId="43" fontId="13" fillId="0" borderId="0" applyFont="0" applyFill="0" applyBorder="0" applyAlignment="0" applyProtection="0"/>
    <xf numFmtId="43" fontId="152" fillId="0" borderId="0" applyFont="0" applyFill="0" applyBorder="0" applyAlignment="0" applyProtection="0"/>
    <xf numFmtId="43" fontId="152" fillId="0" borderId="0" applyFont="0" applyFill="0" applyBorder="0" applyAlignment="0" applyProtection="0"/>
    <xf numFmtId="266" fontId="190" fillId="0" borderId="0" applyFont="0" applyFill="0" applyBorder="0" applyAlignment="0" applyProtection="0"/>
    <xf numFmtId="223" fontId="27" fillId="0" borderId="0" applyFont="0" applyFill="0" applyBorder="0" applyAlignment="0" applyProtection="0"/>
    <xf numFmtId="266" fontId="46" fillId="0" borderId="0" applyFont="0" applyFill="0" applyBorder="0" applyAlignment="0" applyProtection="0"/>
    <xf numFmtId="43" fontId="27" fillId="0" borderId="0" applyFont="0" applyFill="0" applyBorder="0" applyAlignment="0" applyProtection="0"/>
    <xf numFmtId="43" fontId="13" fillId="0" borderId="0" applyFont="0" applyFill="0" applyBorder="0" applyAlignment="0" applyProtection="0"/>
    <xf numFmtId="266" fontId="153" fillId="0" borderId="0" applyFont="0" applyFill="0" applyBorder="0" applyAlignment="0" applyProtection="0"/>
    <xf numFmtId="225" fontId="27" fillId="0" borderId="0" applyFill="0" applyBorder="0" applyAlignment="0" applyProtection="0"/>
    <xf numFmtId="43" fontId="27" fillId="0" borderId="0" applyFont="0" applyFill="0" applyBorder="0" applyAlignment="0" applyProtection="0"/>
    <xf numFmtId="220" fontId="32" fillId="0" borderId="0" applyFont="0" applyFill="0" applyBorder="0" applyAlignment="0" applyProtection="0"/>
    <xf numFmtId="43" fontId="27" fillId="0" borderId="0" applyFont="0" applyFill="0" applyBorder="0" applyAlignment="0" applyProtection="0"/>
    <xf numFmtId="43" fontId="13" fillId="0" borderId="0" applyFont="0" applyFill="0" applyBorder="0" applyAlignment="0" applyProtection="0"/>
    <xf numFmtId="282" fontId="27" fillId="0" borderId="0" applyFont="0" applyFill="0" applyBorder="0" applyAlignment="0" applyProtection="0"/>
    <xf numFmtId="43" fontId="152" fillId="0" borderId="0" applyFont="0" applyFill="0" applyBorder="0" applyAlignment="0" applyProtection="0"/>
    <xf numFmtId="5" fontId="13"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266" fontId="28" fillId="0" borderId="0" applyFont="0" applyFill="0" applyBorder="0" applyAlignment="0" applyProtection="0"/>
    <xf numFmtId="171" fontId="189" fillId="0" borderId="0" applyFont="0" applyFill="0" applyBorder="0" applyAlignment="0" applyProtection="0"/>
    <xf numFmtId="43" fontId="13" fillId="0" borderId="0" applyFont="0" applyFill="0" applyBorder="0" applyAlignment="0" applyProtection="0"/>
    <xf numFmtId="266" fontId="191" fillId="0" borderId="0" applyFont="0" applyFill="0" applyBorder="0" applyAlignment="0" applyProtection="0"/>
    <xf numFmtId="43" fontId="6" fillId="0" borderId="0" applyFont="0" applyFill="0" applyBorder="0" applyAlignment="0" applyProtection="0"/>
    <xf numFmtId="43" fontId="27" fillId="0" borderId="0" applyFont="0" applyFill="0" applyBorder="0" applyAlignment="0" applyProtection="0"/>
    <xf numFmtId="43" fontId="189" fillId="0" borderId="0" applyFont="0" applyFill="0" applyBorder="0" applyAlignment="0" applyProtection="0"/>
    <xf numFmtId="43" fontId="28" fillId="0" borderId="0" applyFont="0" applyFill="0" applyBorder="0" applyAlignment="0" applyProtection="0"/>
    <xf numFmtId="43" fontId="27" fillId="0" borderId="0" applyFont="0" applyFill="0" applyBorder="0" applyAlignment="0" applyProtection="0"/>
    <xf numFmtId="266" fontId="153" fillId="0" borderId="0" applyFont="0" applyFill="0" applyBorder="0" applyAlignment="0" applyProtection="0"/>
    <xf numFmtId="266" fontId="191" fillId="0" borderId="0" applyFont="0" applyFill="0" applyBorder="0" applyAlignment="0" applyProtection="0"/>
    <xf numFmtId="283" fontId="192" fillId="0" borderId="0"/>
    <xf numFmtId="266" fontId="27" fillId="0" borderId="0" applyFont="0" applyFill="0" applyBorder="0" applyAlignment="0" applyProtection="0"/>
    <xf numFmtId="266" fontId="27" fillId="0" borderId="0" applyFont="0" applyFill="0" applyBorder="0" applyAlignment="0" applyProtection="0"/>
    <xf numFmtId="266" fontId="193" fillId="0" borderId="0">
      <alignment horizontal="center"/>
    </xf>
    <xf numFmtId="266" fontId="69" fillId="0" borderId="0" applyNumberFormat="0" applyAlignment="0">
      <alignment horizontal="left"/>
    </xf>
    <xf numFmtId="224" fontId="187" fillId="0" borderId="0" applyFont="0" applyFill="0" applyBorder="0" applyAlignment="0" applyProtection="0"/>
    <xf numFmtId="276" fontId="113" fillId="0" borderId="0" applyFont="0" applyFill="0" applyBorder="0" applyAlignment="0" applyProtection="0"/>
    <xf numFmtId="42"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284" fontId="39" fillId="0" borderId="0" applyFont="0" applyFill="0" applyBorder="0" applyAlignment="0" applyProtection="0"/>
    <xf numFmtId="285" fontId="192" fillId="0" borderId="0"/>
    <xf numFmtId="172" fontId="28" fillId="0" borderId="28"/>
    <xf numFmtId="266" fontId="27" fillId="0" borderId="0" applyFont="0" applyFill="0" applyBorder="0" applyAlignment="0" applyProtection="0"/>
    <xf numFmtId="266" fontId="27" fillId="0" borderId="0" applyFont="0" applyFill="0" applyBorder="0" applyAlignment="0" applyProtection="0"/>
    <xf numFmtId="266" fontId="176" fillId="0" borderId="0" applyFill="0" applyBorder="0" applyAlignment="0"/>
    <xf numFmtId="266" fontId="71" fillId="0" borderId="0" applyFill="0" applyBorder="0" applyAlignment="0"/>
    <xf numFmtId="266" fontId="71" fillId="0" borderId="0" applyFill="0" applyBorder="0" applyAlignment="0"/>
    <xf numFmtId="266" fontId="194" fillId="0" borderId="17">
      <alignment horizontal="left" vertical="top" wrapText="1"/>
    </xf>
    <xf numFmtId="266" fontId="27" fillId="0" borderId="0" applyFont="0" applyFill="0" applyBorder="0" applyAlignment="0" applyProtection="0"/>
    <xf numFmtId="266" fontId="27" fillId="0" borderId="0" applyFont="0" applyFill="0" applyBorder="0" applyAlignment="0" applyProtection="0"/>
    <xf numFmtId="286" fontId="28" fillId="0" borderId="0"/>
    <xf numFmtId="287" fontId="37" fillId="0" borderId="1"/>
    <xf numFmtId="288" fontId="192" fillId="0" borderId="0"/>
    <xf numFmtId="289" fontId="37" fillId="0" borderId="0"/>
    <xf numFmtId="168" fontId="195" fillId="0" borderId="0" applyFont="0" applyFill="0" applyBorder="0" applyAlignment="0" applyProtection="0"/>
    <xf numFmtId="169" fontId="195" fillId="0" borderId="0" applyFont="0" applyFill="0" applyBorder="0" applyAlignment="0" applyProtection="0"/>
    <xf numFmtId="168" fontId="195" fillId="0" borderId="0" applyFont="0" applyFill="0" applyBorder="0" applyAlignment="0" applyProtection="0"/>
    <xf numFmtId="41" fontId="195" fillId="0" borderId="0" applyFont="0" applyFill="0" applyBorder="0" applyAlignment="0" applyProtection="0"/>
    <xf numFmtId="290" fontId="27" fillId="0" borderId="0" applyFont="0" applyFill="0" applyBorder="0" applyAlignment="0" applyProtection="0"/>
    <xf numFmtId="290" fontId="27" fillId="0" borderId="0" applyFont="0" applyFill="0" applyBorder="0" applyAlignment="0" applyProtection="0"/>
    <xf numFmtId="290" fontId="27" fillId="0" borderId="0" applyFont="0" applyFill="0" applyBorder="0" applyAlignment="0" applyProtection="0"/>
    <xf numFmtId="290" fontId="27" fillId="0" borderId="0" applyFont="0" applyFill="0" applyBorder="0" applyAlignment="0" applyProtection="0"/>
    <xf numFmtId="168" fontId="195" fillId="0" borderId="0" applyFont="0" applyFill="0" applyBorder="0" applyAlignment="0" applyProtection="0"/>
    <xf numFmtId="168" fontId="195" fillId="0" borderId="0" applyFont="0" applyFill="0" applyBorder="0" applyAlignment="0" applyProtection="0"/>
    <xf numFmtId="290" fontId="27" fillId="0" borderId="0" applyFont="0" applyFill="0" applyBorder="0" applyAlignment="0" applyProtection="0"/>
    <xf numFmtId="290" fontId="27" fillId="0" borderId="0" applyFont="0" applyFill="0" applyBorder="0" applyAlignment="0" applyProtection="0"/>
    <xf numFmtId="291" fontId="28" fillId="0" borderId="0" applyFont="0" applyFill="0" applyBorder="0" applyAlignment="0" applyProtection="0"/>
    <xf numFmtId="291" fontId="28" fillId="0" borderId="0" applyFont="0" applyFill="0" applyBorder="0" applyAlignment="0" applyProtection="0"/>
    <xf numFmtId="292" fontId="28" fillId="0" borderId="0" applyFont="0" applyFill="0" applyBorder="0" applyAlignment="0" applyProtection="0"/>
    <xf numFmtId="292" fontId="28" fillId="0" borderId="0" applyFont="0" applyFill="0" applyBorder="0" applyAlignment="0" applyProtection="0"/>
    <xf numFmtId="41" fontId="195" fillId="0" borderId="0" applyFont="0" applyFill="0" applyBorder="0" applyAlignment="0" applyProtection="0"/>
    <xf numFmtId="41" fontId="195" fillId="0" borderId="0" applyFont="0" applyFill="0" applyBorder="0" applyAlignment="0" applyProtection="0"/>
    <xf numFmtId="41" fontId="195" fillId="0" borderId="0" applyFont="0" applyFill="0" applyBorder="0" applyAlignment="0" applyProtection="0"/>
    <xf numFmtId="41" fontId="195" fillId="0" borderId="0" applyFont="0" applyFill="0" applyBorder="0" applyAlignment="0" applyProtection="0"/>
    <xf numFmtId="41" fontId="195" fillId="0" borderId="0" applyFont="0" applyFill="0" applyBorder="0" applyAlignment="0" applyProtection="0"/>
    <xf numFmtId="41" fontId="195" fillId="0" borderId="0" applyFont="0" applyFill="0" applyBorder="0" applyAlignment="0" applyProtection="0"/>
    <xf numFmtId="266" fontId="195" fillId="0" borderId="0" applyFont="0" applyFill="0" applyBorder="0" applyAlignment="0" applyProtection="0"/>
    <xf numFmtId="266" fontId="195" fillId="0" borderId="0" applyFont="0" applyFill="0" applyBorder="0" applyAlignment="0" applyProtection="0"/>
    <xf numFmtId="266" fontId="195" fillId="0" borderId="0" applyFont="0" applyFill="0" applyBorder="0" applyAlignment="0" applyProtection="0"/>
    <xf numFmtId="266" fontId="195" fillId="0" borderId="0" applyFont="0" applyFill="0" applyBorder="0" applyAlignment="0" applyProtection="0"/>
    <xf numFmtId="271" fontId="195" fillId="0" borderId="0" applyFont="0" applyFill="0" applyBorder="0" applyAlignment="0" applyProtection="0"/>
    <xf numFmtId="266" fontId="195" fillId="0" borderId="0" applyFont="0" applyFill="0" applyBorder="0" applyAlignment="0" applyProtection="0"/>
    <xf numFmtId="271" fontId="195" fillId="0" borderId="0" applyFont="0" applyFill="0" applyBorder="0" applyAlignment="0" applyProtection="0"/>
    <xf numFmtId="168" fontId="195" fillId="0" borderId="0" applyFont="0" applyFill="0" applyBorder="0" applyAlignment="0" applyProtection="0"/>
    <xf numFmtId="41" fontId="195" fillId="0" borderId="0" applyFont="0" applyFill="0" applyBorder="0" applyAlignment="0" applyProtection="0"/>
    <xf numFmtId="168" fontId="195" fillId="0" borderId="0" applyFont="0" applyFill="0" applyBorder="0" applyAlignment="0" applyProtection="0"/>
    <xf numFmtId="41" fontId="195" fillId="0" borderId="0" applyFont="0" applyFill="0" applyBorder="0" applyAlignment="0" applyProtection="0"/>
    <xf numFmtId="41" fontId="195" fillId="0" borderId="0" applyFont="0" applyFill="0" applyBorder="0" applyAlignment="0" applyProtection="0"/>
    <xf numFmtId="266" fontId="195" fillId="0" borderId="0" applyFont="0" applyFill="0" applyBorder="0" applyAlignment="0" applyProtection="0"/>
    <xf numFmtId="266" fontId="195" fillId="0" borderId="0" applyFont="0" applyFill="0" applyBorder="0" applyAlignment="0" applyProtection="0"/>
    <xf numFmtId="271" fontId="195" fillId="0" borderId="0" applyFont="0" applyFill="0" applyBorder="0" applyAlignment="0" applyProtection="0"/>
    <xf numFmtId="169" fontId="195" fillId="0" borderId="0" applyFont="0" applyFill="0" applyBorder="0" applyAlignment="0" applyProtection="0"/>
    <xf numFmtId="43" fontId="195" fillId="0" borderId="0" applyFont="0" applyFill="0" applyBorder="0" applyAlignment="0" applyProtection="0"/>
    <xf numFmtId="293" fontId="27" fillId="0" borderId="0" applyFont="0" applyFill="0" applyBorder="0" applyAlignment="0" applyProtection="0"/>
    <xf numFmtId="293" fontId="27" fillId="0" borderId="0" applyFont="0" applyFill="0" applyBorder="0" applyAlignment="0" applyProtection="0"/>
    <xf numFmtId="293" fontId="27" fillId="0" borderId="0" applyFont="0" applyFill="0" applyBorder="0" applyAlignment="0" applyProtection="0"/>
    <xf numFmtId="293" fontId="27" fillId="0" borderId="0" applyFont="0" applyFill="0" applyBorder="0" applyAlignment="0" applyProtection="0"/>
    <xf numFmtId="169" fontId="195" fillId="0" borderId="0" applyFont="0" applyFill="0" applyBorder="0" applyAlignment="0" applyProtection="0"/>
    <xf numFmtId="169" fontId="195" fillId="0" borderId="0" applyFont="0" applyFill="0" applyBorder="0" applyAlignment="0" applyProtection="0"/>
    <xf numFmtId="293" fontId="27" fillId="0" borderId="0" applyFont="0" applyFill="0" applyBorder="0" applyAlignment="0" applyProtection="0"/>
    <xf numFmtId="293" fontId="27" fillId="0" borderId="0" applyFont="0" applyFill="0" applyBorder="0" applyAlignment="0" applyProtection="0"/>
    <xf numFmtId="294" fontId="28" fillId="0" borderId="0" applyFont="0" applyFill="0" applyBorder="0" applyAlignment="0" applyProtection="0"/>
    <xf numFmtId="294" fontId="28" fillId="0" borderId="0" applyFont="0" applyFill="0" applyBorder="0" applyAlignment="0" applyProtection="0"/>
    <xf numFmtId="295" fontId="28" fillId="0" borderId="0" applyFont="0" applyFill="0" applyBorder="0" applyAlignment="0" applyProtection="0"/>
    <xf numFmtId="295" fontId="28" fillId="0" borderId="0" applyFont="0" applyFill="0" applyBorder="0" applyAlignment="0" applyProtection="0"/>
    <xf numFmtId="43" fontId="195" fillId="0" borderId="0" applyFont="0" applyFill="0" applyBorder="0" applyAlignment="0" applyProtection="0"/>
    <xf numFmtId="43" fontId="195" fillId="0" borderId="0" applyFont="0" applyFill="0" applyBorder="0" applyAlignment="0" applyProtection="0"/>
    <xf numFmtId="43" fontId="195" fillId="0" borderId="0" applyFont="0" applyFill="0" applyBorder="0" applyAlignment="0" applyProtection="0"/>
    <xf numFmtId="43" fontId="195" fillId="0" borderId="0" applyFont="0" applyFill="0" applyBorder="0" applyAlignment="0" applyProtection="0"/>
    <xf numFmtId="43" fontId="195" fillId="0" borderId="0" applyFont="0" applyFill="0" applyBorder="0" applyAlignment="0" applyProtection="0"/>
    <xf numFmtId="43" fontId="195" fillId="0" borderId="0" applyFont="0" applyFill="0" applyBorder="0" applyAlignment="0" applyProtection="0"/>
    <xf numFmtId="266" fontId="195" fillId="0" borderId="0" applyFont="0" applyFill="0" applyBorder="0" applyAlignment="0" applyProtection="0"/>
    <xf numFmtId="266" fontId="195" fillId="0" borderId="0" applyFont="0" applyFill="0" applyBorder="0" applyAlignment="0" applyProtection="0"/>
    <xf numFmtId="266" fontId="195" fillId="0" borderId="0" applyFont="0" applyFill="0" applyBorder="0" applyAlignment="0" applyProtection="0"/>
    <xf numFmtId="266" fontId="195" fillId="0" borderId="0" applyFont="0" applyFill="0" applyBorder="0" applyAlignment="0" applyProtection="0"/>
    <xf numFmtId="269" fontId="195" fillId="0" borderId="0" applyFont="0" applyFill="0" applyBorder="0" applyAlignment="0" applyProtection="0"/>
    <xf numFmtId="266" fontId="195" fillId="0" borderId="0" applyFont="0" applyFill="0" applyBorder="0" applyAlignment="0" applyProtection="0"/>
    <xf numFmtId="269" fontId="195" fillId="0" borderId="0" applyFont="0" applyFill="0" applyBorder="0" applyAlignment="0" applyProtection="0"/>
    <xf numFmtId="169" fontId="195" fillId="0" borderId="0" applyFont="0" applyFill="0" applyBorder="0" applyAlignment="0" applyProtection="0"/>
    <xf numFmtId="43" fontId="195" fillId="0" borderId="0" applyFont="0" applyFill="0" applyBorder="0" applyAlignment="0" applyProtection="0"/>
    <xf numFmtId="169" fontId="195" fillId="0" borderId="0" applyFont="0" applyFill="0" applyBorder="0" applyAlignment="0" applyProtection="0"/>
    <xf numFmtId="43" fontId="195" fillId="0" borderId="0" applyFont="0" applyFill="0" applyBorder="0" applyAlignment="0" applyProtection="0"/>
    <xf numFmtId="43" fontId="195" fillId="0" borderId="0" applyFont="0" applyFill="0" applyBorder="0" applyAlignment="0" applyProtection="0"/>
    <xf numFmtId="266" fontId="195" fillId="0" borderId="0" applyFont="0" applyFill="0" applyBorder="0" applyAlignment="0" applyProtection="0"/>
    <xf numFmtId="266" fontId="195" fillId="0" borderId="0" applyFont="0" applyFill="0" applyBorder="0" applyAlignment="0" applyProtection="0"/>
    <xf numFmtId="269" fontId="195" fillId="0" borderId="0" applyFont="0" applyFill="0" applyBorder="0" applyAlignment="0" applyProtection="0"/>
    <xf numFmtId="266" fontId="28" fillId="0" borderId="0" applyFont="0" applyBorder="0" applyAlignment="0"/>
    <xf numFmtId="266" fontId="27" fillId="0" borderId="0" applyFill="0" applyBorder="0" applyAlignment="0"/>
    <xf numFmtId="266" fontId="75" fillId="0" borderId="0" applyNumberFormat="0" applyAlignment="0">
      <alignment horizontal="left"/>
    </xf>
    <xf numFmtId="266" fontId="133" fillId="0" borderId="0"/>
    <xf numFmtId="266" fontId="196" fillId="0" borderId="0"/>
    <xf numFmtId="266" fontId="76" fillId="0" borderId="0" applyNumberFormat="0" applyFill="0" applyBorder="0" applyAlignment="0" applyProtection="0"/>
    <xf numFmtId="266" fontId="76" fillId="0" borderId="0" applyNumberFormat="0" applyFill="0" applyBorder="0" applyAlignment="0" applyProtection="0"/>
    <xf numFmtId="266" fontId="76" fillId="0" borderId="0" applyNumberFormat="0" applyFill="0" applyBorder="0" applyAlignment="0" applyProtection="0"/>
    <xf numFmtId="266" fontId="76" fillId="0" borderId="0" applyNumberFormat="0" applyFill="0" applyBorder="0" applyAlignment="0" applyProtection="0"/>
    <xf numFmtId="266" fontId="76" fillId="0" borderId="0" applyNumberFormat="0" applyFill="0" applyBorder="0" applyAlignment="0" applyProtection="0"/>
    <xf numFmtId="266" fontId="76" fillId="0" borderId="0" applyNumberFormat="0" applyFill="0" applyBorder="0" applyAlignment="0" applyProtection="0"/>
    <xf numFmtId="266" fontId="76" fillId="0" borderId="0" applyNumberFormat="0" applyFill="0" applyBorder="0" applyAlignment="0" applyProtection="0"/>
    <xf numFmtId="266" fontId="76" fillId="0" borderId="0" applyNumberFormat="0" applyFill="0" applyBorder="0" applyAlignment="0" applyProtection="0"/>
    <xf numFmtId="266" fontId="76" fillId="0" borderId="0" applyNumberFormat="0" applyFill="0" applyBorder="0" applyAlignment="0" applyProtection="0"/>
    <xf numFmtId="266" fontId="28" fillId="0" borderId="0" applyFont="0" applyBorder="0" applyAlignment="0"/>
    <xf numFmtId="266" fontId="27" fillId="0" borderId="0" applyFont="0" applyFill="0" applyBorder="0" applyAlignment="0" applyProtection="0"/>
    <xf numFmtId="266" fontId="27" fillId="0" borderId="0" applyFont="0" applyFill="0" applyBorder="0" applyAlignment="0" applyProtection="0"/>
    <xf numFmtId="266" fontId="129" fillId="0" borderId="0">
      <alignment vertical="top" wrapText="1"/>
    </xf>
    <xf numFmtId="266" fontId="84" fillId="6" borderId="0" applyNumberFormat="0" applyBorder="0" applyAlignment="0" applyProtection="0"/>
    <xf numFmtId="266" fontId="84" fillId="6" borderId="0" applyNumberFormat="0" applyBorder="0" applyAlignment="0" applyProtection="0"/>
    <xf numFmtId="266" fontId="84" fillId="6" borderId="0" applyNumberFormat="0" applyBorder="0" applyAlignment="0" applyProtection="0"/>
    <xf numFmtId="266" fontId="84" fillId="6" borderId="0" applyNumberFormat="0" applyBorder="0" applyAlignment="0" applyProtection="0"/>
    <xf numFmtId="266" fontId="84" fillId="6" borderId="0" applyNumberFormat="0" applyBorder="0" applyAlignment="0" applyProtection="0"/>
    <xf numFmtId="266" fontId="84" fillId="6" borderId="0" applyNumberFormat="0" applyBorder="0" applyAlignment="0" applyProtection="0"/>
    <xf numFmtId="266" fontId="84" fillId="6" borderId="0" applyNumberFormat="0" applyBorder="0" applyAlignment="0" applyProtection="0"/>
    <xf numFmtId="266" fontId="84" fillId="6" borderId="0" applyNumberFormat="0" applyBorder="0" applyAlignment="0" applyProtection="0"/>
    <xf numFmtId="266" fontId="84" fillId="6" borderId="0" applyNumberFormat="0" applyBorder="0" applyAlignment="0" applyProtection="0"/>
    <xf numFmtId="266" fontId="50" fillId="3" borderId="0" applyNumberFormat="0" applyBorder="0" applyAlignment="0" applyProtection="0"/>
    <xf numFmtId="296" fontId="197" fillId="3" borderId="0" applyBorder="0" applyProtection="0"/>
    <xf numFmtId="266" fontId="198" fillId="0" borderId="5" applyNumberFormat="0" applyFill="0" applyBorder="0" applyAlignment="0" applyProtection="0">
      <alignment horizontal="center" vertical="center"/>
    </xf>
    <xf numFmtId="266" fontId="85" fillId="0" borderId="0" applyNumberFormat="0" applyFont="0" applyBorder="0" applyAlignment="0">
      <alignment horizontal="left" vertical="center"/>
    </xf>
    <xf numFmtId="297" fontId="113" fillId="0" borderId="0" applyFont="0" applyFill="0" applyBorder="0" applyAlignment="0" applyProtection="0"/>
    <xf numFmtId="297" fontId="113" fillId="0" borderId="0" applyFont="0" applyFill="0" applyBorder="0" applyAlignment="0" applyProtection="0"/>
    <xf numFmtId="297" fontId="113" fillId="0" borderId="0" applyFont="0" applyFill="0" applyBorder="0" applyAlignment="0" applyProtection="0"/>
    <xf numFmtId="297" fontId="113" fillId="0" borderId="0" applyFont="0" applyFill="0" applyBorder="0" applyAlignment="0" applyProtection="0"/>
    <xf numFmtId="266" fontId="86" fillId="28" borderId="0"/>
    <xf numFmtId="266" fontId="199" fillId="0" borderId="0">
      <alignment horizontal="left"/>
    </xf>
    <xf numFmtId="266" fontId="88" fillId="0" borderId="13" applyNumberFormat="0" applyAlignment="0" applyProtection="0">
      <alignment horizontal="left" vertical="center"/>
    </xf>
    <xf numFmtId="266" fontId="88" fillId="0" borderId="3">
      <alignment horizontal="left" vertical="center"/>
    </xf>
    <xf numFmtId="266" fontId="200" fillId="0" borderId="29" applyNumberFormat="0" applyFill="0" applyAlignment="0" applyProtection="0"/>
    <xf numFmtId="266" fontId="200" fillId="0" borderId="29" applyNumberFormat="0" applyFill="0" applyAlignment="0" applyProtection="0"/>
    <xf numFmtId="266" fontId="200" fillId="0" borderId="29" applyNumberFormat="0" applyFill="0" applyAlignment="0" applyProtection="0"/>
    <xf numFmtId="266" fontId="200" fillId="0" borderId="29" applyNumberFormat="0" applyFill="0" applyAlignment="0" applyProtection="0"/>
    <xf numFmtId="266" fontId="200" fillId="0" borderId="29" applyNumberFormat="0" applyFill="0" applyAlignment="0" applyProtection="0"/>
    <xf numFmtId="266" fontId="200" fillId="0" borderId="29" applyNumberFormat="0" applyFill="0" applyAlignment="0" applyProtection="0"/>
    <xf numFmtId="266" fontId="200" fillId="0" borderId="29" applyNumberFormat="0" applyFill="0" applyAlignment="0" applyProtection="0"/>
    <xf numFmtId="266" fontId="200" fillId="0" borderId="29" applyNumberFormat="0" applyFill="0" applyAlignment="0" applyProtection="0"/>
    <xf numFmtId="266" fontId="200" fillId="0" borderId="29" applyNumberFormat="0" applyFill="0" applyAlignment="0" applyProtection="0"/>
    <xf numFmtId="266" fontId="201" fillId="0" borderId="30" applyNumberFormat="0" applyFill="0" applyAlignment="0" applyProtection="0"/>
    <xf numFmtId="266" fontId="201" fillId="0" borderId="30" applyNumberFormat="0" applyFill="0" applyAlignment="0" applyProtection="0"/>
    <xf numFmtId="266" fontId="201" fillId="0" borderId="30" applyNumberFormat="0" applyFill="0" applyAlignment="0" applyProtection="0"/>
    <xf numFmtId="266" fontId="201" fillId="0" borderId="30" applyNumberFormat="0" applyFill="0" applyAlignment="0" applyProtection="0"/>
    <xf numFmtId="266" fontId="201" fillId="0" borderId="30" applyNumberFormat="0" applyFill="0" applyAlignment="0" applyProtection="0"/>
    <xf numFmtId="266" fontId="201" fillId="0" borderId="30" applyNumberFormat="0" applyFill="0" applyAlignment="0" applyProtection="0"/>
    <xf numFmtId="266" fontId="201" fillId="0" borderId="30" applyNumberFormat="0" applyFill="0" applyAlignment="0" applyProtection="0"/>
    <xf numFmtId="266" fontId="201" fillId="0" borderId="30" applyNumberFormat="0" applyFill="0" applyAlignment="0" applyProtection="0"/>
    <xf numFmtId="266" fontId="201" fillId="0" borderId="30" applyNumberFormat="0" applyFill="0" applyAlignment="0" applyProtection="0"/>
    <xf numFmtId="266" fontId="91" fillId="0" borderId="14" applyNumberFormat="0" applyFill="0" applyAlignment="0" applyProtection="0"/>
    <xf numFmtId="266" fontId="91" fillId="0" borderId="14" applyNumberFormat="0" applyFill="0" applyAlignment="0" applyProtection="0"/>
    <xf numFmtId="266" fontId="91" fillId="0" borderId="14" applyNumberFormat="0" applyFill="0" applyAlignment="0" applyProtection="0"/>
    <xf numFmtId="266" fontId="91" fillId="0" borderId="14" applyNumberFormat="0" applyFill="0" applyAlignment="0" applyProtection="0"/>
    <xf numFmtId="266" fontId="91" fillId="0" borderId="14" applyNumberFormat="0" applyFill="0" applyAlignment="0" applyProtection="0"/>
    <xf numFmtId="266" fontId="91" fillId="0" borderId="14" applyNumberFormat="0" applyFill="0" applyAlignment="0" applyProtection="0"/>
    <xf numFmtId="266" fontId="91" fillId="0" borderId="14" applyNumberFormat="0" applyFill="0" applyAlignment="0" applyProtection="0"/>
    <xf numFmtId="266" fontId="91" fillId="0" borderId="14" applyNumberFormat="0" applyFill="0" applyAlignment="0" applyProtection="0"/>
    <xf numFmtId="266" fontId="91" fillId="0" borderId="14" applyNumberFormat="0" applyFill="0" applyAlignment="0" applyProtection="0"/>
    <xf numFmtId="266" fontId="91" fillId="0" borderId="0" applyNumberFormat="0" applyFill="0" applyBorder="0" applyAlignment="0" applyProtection="0"/>
    <xf numFmtId="266" fontId="91" fillId="0" borderId="0" applyNumberFormat="0" applyFill="0" applyBorder="0" applyAlignment="0" applyProtection="0"/>
    <xf numFmtId="266" fontId="91" fillId="0" borderId="0" applyNumberFormat="0" applyFill="0" applyBorder="0" applyAlignment="0" applyProtection="0"/>
    <xf numFmtId="266" fontId="91" fillId="0" borderId="0" applyNumberFormat="0" applyFill="0" applyBorder="0" applyAlignment="0" applyProtection="0"/>
    <xf numFmtId="266" fontId="91" fillId="0" borderId="0" applyNumberFormat="0" applyFill="0" applyBorder="0" applyAlignment="0" applyProtection="0"/>
    <xf numFmtId="266" fontId="91" fillId="0" borderId="0" applyNumberFormat="0" applyFill="0" applyBorder="0" applyAlignment="0" applyProtection="0"/>
    <xf numFmtId="266" fontId="91" fillId="0" borderId="0" applyNumberFormat="0" applyFill="0" applyBorder="0" applyAlignment="0" applyProtection="0"/>
    <xf numFmtId="266" fontId="91" fillId="0" borderId="0" applyNumberFormat="0" applyFill="0" applyBorder="0" applyAlignment="0" applyProtection="0"/>
    <xf numFmtId="266" fontId="91" fillId="0" borderId="0" applyNumberFormat="0" applyFill="0" applyBorder="0" applyAlignment="0" applyProtection="0"/>
    <xf numFmtId="298" fontId="154" fillId="0" borderId="0">
      <protection locked="0"/>
    </xf>
    <xf numFmtId="266" fontId="90" fillId="0" borderId="0" applyProtection="0"/>
    <xf numFmtId="266" fontId="90" fillId="0" borderId="0" applyProtection="0"/>
    <xf numFmtId="298" fontId="154" fillId="0" borderId="0">
      <protection locked="0"/>
    </xf>
    <xf numFmtId="266" fontId="88" fillId="0" borderId="0" applyProtection="0"/>
    <xf numFmtId="266" fontId="88" fillId="0" borderId="0" applyProtection="0"/>
    <xf numFmtId="266" fontId="93" fillId="0" borderId="15">
      <alignment horizontal="center"/>
    </xf>
    <xf numFmtId="266" fontId="93" fillId="0" borderId="0">
      <alignment horizontal="center"/>
    </xf>
    <xf numFmtId="266" fontId="95" fillId="0" borderId="1">
      <alignment vertical="center"/>
    </xf>
    <xf numFmtId="266" fontId="57" fillId="0" borderId="0"/>
    <xf numFmtId="168" fontId="28" fillId="0" borderId="0" applyFont="0" applyFill="0" applyBorder="0" applyAlignment="0" applyProtection="0"/>
    <xf numFmtId="266" fontId="100" fillId="0" borderId="0" applyFont="0" applyFill="0" applyBorder="0" applyAlignment="0" applyProtection="0"/>
    <xf numFmtId="41" fontId="11" fillId="0" borderId="0" applyFont="0" applyFill="0" applyBorder="0" applyAlignment="0" applyProtection="0"/>
    <xf numFmtId="299" fontId="202" fillId="0" borderId="0" applyFont="0" applyFill="0" applyBorder="0" applyAlignment="0" applyProtection="0"/>
    <xf numFmtId="266" fontId="50" fillId="29" borderId="1" applyNumberFormat="0" applyBorder="0" applyAlignment="0" applyProtection="0"/>
    <xf numFmtId="266" fontId="98" fillId="9" borderId="9" applyNumberFormat="0" applyAlignment="0" applyProtection="0"/>
    <xf numFmtId="266" fontId="98" fillId="9" borderId="9" applyNumberFormat="0" applyAlignment="0" applyProtection="0"/>
    <xf numFmtId="266" fontId="98" fillId="9" borderId="9" applyNumberFormat="0" applyAlignment="0" applyProtection="0"/>
    <xf numFmtId="266" fontId="98" fillId="9" borderId="9" applyNumberFormat="0" applyAlignment="0" applyProtection="0"/>
    <xf numFmtId="266" fontId="98" fillId="9" borderId="9" applyNumberFormat="0" applyAlignment="0" applyProtection="0"/>
    <xf numFmtId="266" fontId="98" fillId="9" borderId="9" applyNumberFormat="0" applyAlignment="0" applyProtection="0"/>
    <xf numFmtId="266" fontId="98" fillId="9" borderId="9" applyNumberFormat="0" applyAlignment="0" applyProtection="0"/>
    <xf numFmtId="266" fontId="98" fillId="9" borderId="9" applyNumberFormat="0" applyAlignment="0" applyProtection="0"/>
    <xf numFmtId="266" fontId="98" fillId="9" borderId="9" applyNumberFormat="0" applyAlignment="0" applyProtection="0"/>
    <xf numFmtId="266" fontId="203" fillId="0" borderId="0" applyNumberFormat="0" applyFill="0" applyBorder="0" applyAlignment="0" applyProtection="0">
      <alignment vertical="top"/>
      <protection locked="0"/>
    </xf>
    <xf numFmtId="266" fontId="203" fillId="0" borderId="0" applyNumberFormat="0" applyFill="0" applyBorder="0" applyAlignment="0" applyProtection="0">
      <alignment vertical="top"/>
      <protection locked="0"/>
    </xf>
    <xf numFmtId="266" fontId="204" fillId="0" borderId="0" applyNumberFormat="0" applyFill="0" applyBorder="0" applyAlignment="0" applyProtection="0">
      <alignment vertical="top"/>
      <protection locked="0"/>
    </xf>
    <xf numFmtId="266" fontId="205" fillId="0" borderId="0" applyNumberFormat="0" applyFill="0" applyBorder="0" applyAlignment="0" applyProtection="0">
      <alignment vertical="top"/>
      <protection locked="0"/>
    </xf>
    <xf numFmtId="266" fontId="204" fillId="0" borderId="0" applyNumberFormat="0" applyFill="0" applyBorder="0" applyAlignment="0" applyProtection="0">
      <alignment vertical="top"/>
      <protection locked="0"/>
    </xf>
    <xf numFmtId="266" fontId="203" fillId="0" borderId="0" applyNumberFormat="0" applyFill="0" applyBorder="0" applyAlignment="0" applyProtection="0">
      <alignment vertical="top"/>
      <protection locked="0"/>
    </xf>
    <xf numFmtId="266" fontId="203" fillId="0" borderId="0" applyNumberFormat="0" applyFill="0" applyBorder="0" applyAlignment="0" applyProtection="0">
      <alignment vertical="top"/>
      <protection locked="0"/>
    </xf>
    <xf numFmtId="168" fontId="28" fillId="0" borderId="0" applyFont="0" applyFill="0" applyBorder="0" applyAlignment="0" applyProtection="0"/>
    <xf numFmtId="266" fontId="28" fillId="0" borderId="0"/>
    <xf numFmtId="266" fontId="28" fillId="0" borderId="0"/>
    <xf numFmtId="266" fontId="183" fillId="0" borderId="31">
      <alignment horizontal="centerContinuous"/>
    </xf>
    <xf numFmtId="266" fontId="100" fillId="0" borderId="0"/>
    <xf numFmtId="266" fontId="100" fillId="0" borderId="0"/>
    <xf numFmtId="266" fontId="100" fillId="0" borderId="0"/>
    <xf numFmtId="266" fontId="57" fillId="0" borderId="0" applyNumberFormat="0" applyFont="0" applyFill="0" applyBorder="0" applyProtection="0">
      <alignment horizontal="left" vertical="center"/>
    </xf>
    <xf numFmtId="266" fontId="100" fillId="0" borderId="0"/>
    <xf numFmtId="266" fontId="27" fillId="0" borderId="0" applyFill="0" applyBorder="0" applyAlignment="0"/>
    <xf numFmtId="0" fontId="251" fillId="0" borderId="0"/>
    <xf numFmtId="266" fontId="101" fillId="0" borderId="18" applyNumberFormat="0" applyFill="0" applyAlignment="0" applyProtection="0"/>
    <xf numFmtId="266" fontId="101" fillId="0" borderId="18" applyNumberFormat="0" applyFill="0" applyAlignment="0" applyProtection="0"/>
    <xf numFmtId="266" fontId="101" fillId="0" borderId="18" applyNumberFormat="0" applyFill="0" applyAlignment="0" applyProtection="0"/>
    <xf numFmtId="266" fontId="101" fillId="0" borderId="18" applyNumberFormat="0" applyFill="0" applyAlignment="0" applyProtection="0"/>
    <xf numFmtId="266" fontId="101" fillId="0" borderId="18" applyNumberFormat="0" applyFill="0" applyAlignment="0" applyProtection="0"/>
    <xf numFmtId="266" fontId="101" fillId="0" borderId="18" applyNumberFormat="0" applyFill="0" applyAlignment="0" applyProtection="0"/>
    <xf numFmtId="266" fontId="101" fillId="0" borderId="18" applyNumberFormat="0" applyFill="0" applyAlignment="0" applyProtection="0"/>
    <xf numFmtId="266" fontId="101" fillId="0" borderId="18" applyNumberFormat="0" applyFill="0" applyAlignment="0" applyProtection="0"/>
    <xf numFmtId="266" fontId="101" fillId="0" borderId="18" applyNumberFormat="0" applyFill="0" applyAlignment="0" applyProtection="0"/>
    <xf numFmtId="172" fontId="206" fillId="0" borderId="19" applyNumberFormat="0" applyFont="0" applyFill="0" applyBorder="0">
      <alignment horizontal="center"/>
    </xf>
    <xf numFmtId="266" fontId="207" fillId="0" borderId="15"/>
    <xf numFmtId="300" fontId="27" fillId="0" borderId="19"/>
    <xf numFmtId="300" fontId="27" fillId="0" borderId="19"/>
    <xf numFmtId="301" fontId="103" fillId="0" borderId="19"/>
    <xf numFmtId="251" fontId="27" fillId="0" borderId="0" applyFont="0" applyFill="0" applyBorder="0" applyAlignment="0" applyProtection="0"/>
    <xf numFmtId="302" fontId="27" fillId="0" borderId="0" applyFont="0" applyFill="0" applyBorder="0" applyAlignment="0" applyProtection="0"/>
    <xf numFmtId="266" fontId="72" fillId="0" borderId="0" applyNumberFormat="0" applyFont="0" applyFill="0" applyAlignment="0"/>
    <xf numFmtId="266" fontId="72" fillId="0" borderId="0" applyNumberFormat="0" applyFont="0" applyFill="0" applyAlignment="0"/>
    <xf numFmtId="266" fontId="104" fillId="33" borderId="0" applyNumberFormat="0" applyBorder="0" applyAlignment="0" applyProtection="0"/>
    <xf numFmtId="266" fontId="104" fillId="33" borderId="0" applyNumberFormat="0" applyBorder="0" applyAlignment="0" applyProtection="0"/>
    <xf numFmtId="266" fontId="104" fillId="33" borderId="0" applyNumberFormat="0" applyBorder="0" applyAlignment="0" applyProtection="0"/>
    <xf numFmtId="266" fontId="104" fillId="33" borderId="0" applyNumberFormat="0" applyBorder="0" applyAlignment="0" applyProtection="0"/>
    <xf numFmtId="266" fontId="104" fillId="33" borderId="0" applyNumberFormat="0" applyBorder="0" applyAlignment="0" applyProtection="0"/>
    <xf numFmtId="266" fontId="104" fillId="33" borderId="0" applyNumberFormat="0" applyBorder="0" applyAlignment="0" applyProtection="0"/>
    <xf numFmtId="266" fontId="104" fillId="33" borderId="0" applyNumberFormat="0" applyBorder="0" applyAlignment="0" applyProtection="0"/>
    <xf numFmtId="266" fontId="104" fillId="33" borderId="0" applyNumberFormat="0" applyBorder="0" applyAlignment="0" applyProtection="0"/>
    <xf numFmtId="266" fontId="104" fillId="33" borderId="0" applyNumberFormat="0" applyBorder="0" applyAlignment="0" applyProtection="0"/>
    <xf numFmtId="266" fontId="166" fillId="0" borderId="0"/>
    <xf numFmtId="266" fontId="57" fillId="0" borderId="0"/>
    <xf numFmtId="266" fontId="57" fillId="0" borderId="0"/>
    <xf numFmtId="266" fontId="37" fillId="0" borderId="4" applyNumberFormat="0" applyAlignment="0">
      <alignment horizontal="center"/>
    </xf>
    <xf numFmtId="266" fontId="105" fillId="0" borderId="0"/>
    <xf numFmtId="266" fontId="208" fillId="0" borderId="1" applyNumberFormat="0" applyFont="0" applyFill="0" applyBorder="0" applyAlignment="0">
      <alignment horizontal="center"/>
    </xf>
    <xf numFmtId="266" fontId="34" fillId="0" borderId="0"/>
    <xf numFmtId="303" fontId="209" fillId="0" borderId="0"/>
    <xf numFmtId="266" fontId="147" fillId="0" borderId="0"/>
    <xf numFmtId="266" fontId="152" fillId="0" borderId="0"/>
    <xf numFmtId="266" fontId="46"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6" fillId="0" borderId="0">
      <alignment vertical="top"/>
    </xf>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57" fillId="0" borderId="0"/>
    <xf numFmtId="266" fontId="57" fillId="0" borderId="0"/>
    <xf numFmtId="266" fontId="27" fillId="0" borderId="0">
      <alignment vertical="top"/>
    </xf>
    <xf numFmtId="266" fontId="171" fillId="0" borderId="0"/>
    <xf numFmtId="266" fontId="164" fillId="0" borderId="0"/>
    <xf numFmtId="266" fontId="191" fillId="0" borderId="0"/>
    <xf numFmtId="266" fontId="13" fillId="0" borderId="0"/>
    <xf numFmtId="266" fontId="13" fillId="0" borderId="0"/>
    <xf numFmtId="266" fontId="164" fillId="0" borderId="0"/>
    <xf numFmtId="266" fontId="46" fillId="0" borderId="0"/>
    <xf numFmtId="266" fontId="13" fillId="0" borderId="0"/>
    <xf numFmtId="266" fontId="6" fillId="0" borderId="0"/>
    <xf numFmtId="266" fontId="27" fillId="0" borderId="0"/>
    <xf numFmtId="266" fontId="152" fillId="0" borderId="0"/>
    <xf numFmtId="266" fontId="13" fillId="0" borderId="0"/>
    <xf numFmtId="266" fontId="57" fillId="0" borderId="0"/>
    <xf numFmtId="266" fontId="57" fillId="0" borderId="0"/>
    <xf numFmtId="266" fontId="57" fillId="0" borderId="0"/>
    <xf numFmtId="266" fontId="57"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5" fillId="0" borderId="0"/>
    <xf numFmtId="266" fontId="28" fillId="0" borderId="0"/>
    <xf numFmtId="266" fontId="27" fillId="0" borderId="0"/>
    <xf numFmtId="266" fontId="27" fillId="0" borderId="0"/>
    <xf numFmtId="266" fontId="27" fillId="0" borderId="0"/>
    <xf numFmtId="266" fontId="151" fillId="0" borderId="0"/>
    <xf numFmtId="266" fontId="152" fillId="0" borderId="0"/>
    <xf numFmtId="266" fontId="152" fillId="0" borderId="0"/>
    <xf numFmtId="266" fontId="169" fillId="0" borderId="0"/>
    <xf numFmtId="266" fontId="46" fillId="0" borderId="0"/>
    <xf numFmtId="266" fontId="152" fillId="0" borderId="0"/>
    <xf numFmtId="266" fontId="152" fillId="0" borderId="0"/>
    <xf numFmtId="266" fontId="152" fillId="0" borderId="0"/>
    <xf numFmtId="266" fontId="27"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28" fillId="0" borderId="0"/>
    <xf numFmtId="266" fontId="27"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27" fillId="0" borderId="0"/>
    <xf numFmtId="266" fontId="151"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27" fillId="0" borderId="0"/>
    <xf numFmtId="266" fontId="72" fillId="0" borderId="0"/>
    <xf numFmtId="266" fontId="72" fillId="0" borderId="0"/>
    <xf numFmtId="266" fontId="72" fillId="0" borderId="0"/>
    <xf numFmtId="266" fontId="72" fillId="0" borderId="0"/>
    <xf numFmtId="266" fontId="72" fillId="0" borderId="0"/>
    <xf numFmtId="266" fontId="72" fillId="0" borderId="0"/>
    <xf numFmtId="266" fontId="72" fillId="0" borderId="0"/>
    <xf numFmtId="266" fontId="72" fillId="0" borderId="0"/>
    <xf numFmtId="266" fontId="72" fillId="0" borderId="0"/>
    <xf numFmtId="266" fontId="72" fillId="0" borderId="0"/>
    <xf numFmtId="266" fontId="5" fillId="0" borderId="0"/>
    <xf numFmtId="266" fontId="1" fillId="0" borderId="0"/>
    <xf numFmtId="266" fontId="1" fillId="0" borderId="0"/>
    <xf numFmtId="266" fontId="1" fillId="0" borderId="0"/>
    <xf numFmtId="266" fontId="46" fillId="0" borderId="0"/>
    <xf numFmtId="266" fontId="1" fillId="0" borderId="0"/>
    <xf numFmtId="266" fontId="1" fillId="0" borderId="0"/>
    <xf numFmtId="266" fontId="46" fillId="0" borderId="0"/>
    <xf numFmtId="266" fontId="46" fillId="0" borderId="0"/>
    <xf numFmtId="266" fontId="1" fillId="0" borderId="0"/>
    <xf numFmtId="266" fontId="1" fillId="0" borderId="0"/>
    <xf numFmtId="266" fontId="46" fillId="0" borderId="0"/>
    <xf numFmtId="266" fontId="46" fillId="0" borderId="0"/>
    <xf numFmtId="266" fontId="1" fillId="0" borderId="0"/>
    <xf numFmtId="266" fontId="1" fillId="0" borderId="0"/>
    <xf numFmtId="266" fontId="46" fillId="0" borderId="0"/>
    <xf numFmtId="266" fontId="46" fillId="0" borderId="0"/>
    <xf numFmtId="266" fontId="1" fillId="0" borderId="0"/>
    <xf numFmtId="266" fontId="1" fillId="0" borderId="0"/>
    <xf numFmtId="266" fontId="1" fillId="0" borderId="0"/>
    <xf numFmtId="266" fontId="46" fillId="0" borderId="0"/>
    <xf numFmtId="266" fontId="46" fillId="0" borderId="0"/>
    <xf numFmtId="266" fontId="1" fillId="0" borderId="0"/>
    <xf numFmtId="266" fontId="1" fillId="0" borderId="0"/>
    <xf numFmtId="266" fontId="1" fillId="0" borderId="0"/>
    <xf numFmtId="266" fontId="46" fillId="0" borderId="0"/>
    <xf numFmtId="266" fontId="152" fillId="0" borderId="0"/>
    <xf numFmtId="266" fontId="152" fillId="0" borderId="0"/>
    <xf numFmtId="266" fontId="152" fillId="0" borderId="0"/>
    <xf numFmtId="266" fontId="39" fillId="0" borderId="0"/>
    <xf numFmtId="266" fontId="161" fillId="0" borderId="0" applyNumberFormat="0" applyFill="0" applyBorder="0" applyProtection="0">
      <alignment vertical="top"/>
    </xf>
    <xf numFmtId="266" fontId="28" fillId="0" borderId="0"/>
    <xf numFmtId="266" fontId="152" fillId="0" borderId="0"/>
    <xf numFmtId="266" fontId="152" fillId="0" borderId="0"/>
    <xf numFmtId="266" fontId="152" fillId="0" borderId="0"/>
    <xf numFmtId="266" fontId="152" fillId="0" borderId="0"/>
    <xf numFmtId="266" fontId="152" fillId="0" borderId="0"/>
    <xf numFmtId="266" fontId="27" fillId="0" borderId="0"/>
    <xf numFmtId="266" fontId="28" fillId="0" borderId="0"/>
    <xf numFmtId="266" fontId="151" fillId="0" borderId="0"/>
    <xf numFmtId="266" fontId="27" fillId="0" borderId="0"/>
    <xf numFmtId="266" fontId="27" fillId="0" borderId="0"/>
    <xf numFmtId="266" fontId="27" fillId="0" borderId="0"/>
    <xf numFmtId="266" fontId="27" fillId="0" borderId="0"/>
    <xf numFmtId="266" fontId="27" fillId="0" borderId="0"/>
    <xf numFmtId="266" fontId="152" fillId="0" borderId="0"/>
    <xf numFmtId="266" fontId="28"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27" fillId="0" borderId="0"/>
    <xf numFmtId="266" fontId="27" fillId="0" borderId="0"/>
    <xf numFmtId="266" fontId="27" fillId="0" borderId="0"/>
    <xf numFmtId="266" fontId="27" fillId="0" borderId="0"/>
    <xf numFmtId="266" fontId="27" fillId="0" borderId="0"/>
    <xf numFmtId="266" fontId="27" fillId="0" borderId="0"/>
    <xf numFmtId="266" fontId="27" fillId="0" borderId="0"/>
    <xf numFmtId="266" fontId="27" fillId="0" borderId="0"/>
    <xf numFmtId="266" fontId="27" fillId="0" borderId="0"/>
    <xf numFmtId="266" fontId="27"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27" fillId="0" borderId="0"/>
    <xf numFmtId="266" fontId="27" fillId="0" borderId="0"/>
    <xf numFmtId="266" fontId="27" fillId="0" borderId="0"/>
    <xf numFmtId="266" fontId="27" fillId="0" borderId="0"/>
    <xf numFmtId="266" fontId="27" fillId="0" borderId="0"/>
    <xf numFmtId="266" fontId="27" fillId="0" borderId="0"/>
    <xf numFmtId="266" fontId="27" fillId="0" borderId="0"/>
    <xf numFmtId="266" fontId="27" fillId="0" borderId="0"/>
    <xf numFmtId="266" fontId="27" fillId="0" borderId="0"/>
    <xf numFmtId="266" fontId="27" fillId="0" borderId="0"/>
    <xf numFmtId="266" fontId="152" fillId="0" borderId="0"/>
    <xf numFmtId="266" fontId="27"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52" fillId="0" borderId="0"/>
    <xf numFmtId="266" fontId="188" fillId="0" borderId="0"/>
    <xf numFmtId="266" fontId="151" fillId="0" borderId="0"/>
    <xf numFmtId="266" fontId="151" fillId="0" borderId="0"/>
    <xf numFmtId="266" fontId="1" fillId="0" borderId="0"/>
    <xf numFmtId="266" fontId="28" fillId="0" borderId="0"/>
    <xf numFmtId="266" fontId="28" fillId="0" borderId="0"/>
    <xf numFmtId="266" fontId="41" fillId="0" borderId="0" applyFont="0"/>
    <xf numFmtId="266" fontId="195" fillId="0" borderId="0"/>
    <xf numFmtId="266" fontId="27" fillId="34" borderId="20" applyNumberFormat="0" applyFont="0" applyAlignment="0" applyProtection="0"/>
    <xf numFmtId="266" fontId="27" fillId="34" borderId="20" applyNumberFormat="0" applyFont="0" applyAlignment="0" applyProtection="0"/>
    <xf numFmtId="266" fontId="27" fillId="34" borderId="20" applyNumberFormat="0" applyFont="0" applyAlignment="0" applyProtection="0"/>
    <xf numFmtId="266" fontId="27" fillId="34" borderId="20" applyNumberFormat="0" applyFont="0" applyAlignment="0" applyProtection="0"/>
    <xf numFmtId="266" fontId="27" fillId="34" borderId="20" applyNumberFormat="0" applyFont="0" applyAlignment="0" applyProtection="0"/>
    <xf numFmtId="266" fontId="27" fillId="34" borderId="20" applyNumberFormat="0" applyFont="0" applyAlignment="0" applyProtection="0"/>
    <xf numFmtId="266" fontId="27" fillId="34" borderId="20" applyNumberFormat="0" applyFont="0" applyAlignment="0" applyProtection="0"/>
    <xf numFmtId="266" fontId="27" fillId="34" borderId="20" applyNumberFormat="0" applyFont="0" applyAlignment="0" applyProtection="0"/>
    <xf numFmtId="266" fontId="27" fillId="34" borderId="20" applyNumberFormat="0" applyFont="0" applyAlignment="0" applyProtection="0"/>
    <xf numFmtId="304" fontId="175" fillId="0" borderId="0" applyFont="0" applyFill="0" applyBorder="0" applyProtection="0">
      <alignment vertical="top" wrapText="1"/>
    </xf>
    <xf numFmtId="266" fontId="37" fillId="0" borderId="0"/>
    <xf numFmtId="266" fontId="112" fillId="0" borderId="0" applyNumberFormat="0" applyFill="0" applyBorder="0" applyAlignment="0" applyProtection="0"/>
    <xf numFmtId="266" fontId="210" fillId="0" borderId="0" applyNumberFormat="0" applyFill="0" applyBorder="0" applyAlignment="0" applyProtection="0"/>
    <xf numFmtId="266" fontId="112" fillId="0" borderId="0" applyNumberFormat="0" applyFill="0" applyBorder="0" applyAlignment="0" applyProtection="0"/>
    <xf numFmtId="266" fontId="112" fillId="0" borderId="0" applyNumberFormat="0" applyFill="0" applyBorder="0" applyAlignment="0" applyProtection="0"/>
    <xf numFmtId="266" fontId="113" fillId="0" borderId="0" applyNumberFormat="0" applyFill="0" applyBorder="0" applyAlignment="0" applyProtection="0"/>
    <xf numFmtId="266" fontId="28" fillId="0" borderId="0" applyNumberFormat="0" applyFill="0" applyBorder="0" applyAlignment="0" applyProtection="0"/>
    <xf numFmtId="266" fontId="114" fillId="22" borderId="21" applyNumberFormat="0" applyAlignment="0" applyProtection="0"/>
    <xf numFmtId="266" fontId="114" fillId="22" borderId="21" applyNumberFormat="0" applyAlignment="0" applyProtection="0"/>
    <xf numFmtId="266" fontId="114" fillId="22" borderId="21" applyNumberFormat="0" applyAlignment="0" applyProtection="0"/>
    <xf numFmtId="266" fontId="114" fillId="22" borderId="21" applyNumberFormat="0" applyAlignment="0" applyProtection="0"/>
    <xf numFmtId="266" fontId="114" fillId="22" borderId="21" applyNumberFormat="0" applyAlignment="0" applyProtection="0"/>
    <xf numFmtId="266" fontId="114" fillId="22" borderId="21" applyNumberFormat="0" applyAlignment="0" applyProtection="0"/>
    <xf numFmtId="266" fontId="114" fillId="22" borderId="21" applyNumberFormat="0" applyAlignment="0" applyProtection="0"/>
    <xf numFmtId="266" fontId="114" fillId="22" borderId="21" applyNumberFormat="0" applyAlignment="0" applyProtection="0"/>
    <xf numFmtId="266" fontId="114" fillId="22" borderId="21" applyNumberFormat="0" applyAlignment="0" applyProtection="0"/>
    <xf numFmtId="165" fontId="211" fillId="0" borderId="4" applyFont="0" applyBorder="0" applyAlignment="0"/>
    <xf numFmtId="266" fontId="183" fillId="0" borderId="0">
      <alignment horizontal="center" wrapText="1"/>
      <protection locked="0"/>
    </xf>
    <xf numFmtId="266" fontId="54" fillId="0" borderId="0">
      <alignment horizontal="center" wrapText="1"/>
      <protection locked="0"/>
    </xf>
    <xf numFmtId="266" fontId="54" fillId="0" borderId="0">
      <alignment horizontal="center" wrapText="1"/>
      <protection locked="0"/>
    </xf>
    <xf numFmtId="266" fontId="27" fillId="0" borderId="0" applyFont="0" applyFill="0" applyBorder="0" applyAlignment="0" applyProtection="0"/>
    <xf numFmtId="266" fontId="27" fillId="0" borderId="0" applyFont="0" applyFill="0" applyBorder="0" applyAlignment="0" applyProtection="0"/>
    <xf numFmtId="266" fontId="27" fillId="0" borderId="0" applyFont="0" applyFill="0" applyBorder="0" applyAlignment="0" applyProtection="0"/>
    <xf numFmtId="266" fontId="27" fillId="0" borderId="0" applyFont="0" applyFill="0" applyBorder="0" applyAlignment="0" applyProtection="0"/>
    <xf numFmtId="266" fontId="13" fillId="0" borderId="0" applyFont="0" applyFill="0" applyBorder="0" applyAlignment="0" applyProtection="0"/>
    <xf numFmtId="266" fontId="13" fillId="0" borderId="0" applyFont="0" applyFill="0" applyBorder="0" applyAlignment="0" applyProtection="0"/>
    <xf numFmtId="266" fontId="13" fillId="0" borderId="0" applyFont="0" applyFill="0" applyBorder="0" applyAlignment="0" applyProtection="0"/>
    <xf numFmtId="266" fontId="151" fillId="0" borderId="0" applyFont="0" applyFill="0" applyBorder="0" applyAlignment="0" applyProtection="0"/>
    <xf numFmtId="266" fontId="27" fillId="0" borderId="0"/>
    <xf numFmtId="266" fontId="27" fillId="0" borderId="0" applyFont="0" applyFill="0" applyBorder="0" applyAlignment="0" applyProtection="0"/>
    <xf numFmtId="266" fontId="6" fillId="0" borderId="0" applyFont="0" applyFill="0" applyBorder="0" applyAlignment="0" applyProtection="0"/>
    <xf numFmtId="266" fontId="6" fillId="0" borderId="0" applyFont="0" applyFill="0" applyBorder="0" applyAlignment="0" applyProtection="0"/>
    <xf numFmtId="266" fontId="6" fillId="0" borderId="0" applyFont="0" applyFill="0" applyBorder="0" applyAlignment="0" applyProtection="0"/>
    <xf numFmtId="266" fontId="46" fillId="0" borderId="0" applyFont="0" applyFill="0" applyBorder="0" applyAlignment="0" applyProtection="0"/>
    <xf numFmtId="266" fontId="46" fillId="0" borderId="0" applyFont="0" applyFill="0" applyBorder="0" applyAlignment="0" applyProtection="0"/>
    <xf numFmtId="266" fontId="189" fillId="0" borderId="0" applyFont="0" applyFill="0" applyBorder="0" applyAlignment="0" applyProtection="0"/>
    <xf numFmtId="266" fontId="188" fillId="0" borderId="0" applyFont="0" applyFill="0" applyBorder="0" applyAlignment="0" applyProtection="0"/>
    <xf numFmtId="266" fontId="46" fillId="0" borderId="0" applyFont="0" applyFill="0" applyBorder="0" applyAlignment="0" applyProtection="0"/>
    <xf numFmtId="266" fontId="212" fillId="0" borderId="0" applyFont="0" applyFill="0" applyBorder="0" applyAlignment="0" applyProtection="0"/>
    <xf numFmtId="266" fontId="100" fillId="0" borderId="22" applyNumberFormat="0" applyBorder="0"/>
    <xf numFmtId="266" fontId="27" fillId="0" borderId="0" applyFill="0" applyBorder="0" applyAlignment="0"/>
    <xf numFmtId="266" fontId="120" fillId="0" borderId="0"/>
    <xf numFmtId="266" fontId="100" fillId="0" borderId="0" applyNumberFormat="0" applyFont="0" applyFill="0" applyBorder="0" applyAlignment="0" applyProtection="0">
      <alignment horizontal="left"/>
    </xf>
    <xf numFmtId="266" fontId="116" fillId="0" borderId="15">
      <alignment horizontal="center"/>
    </xf>
    <xf numFmtId="266" fontId="27" fillId="0" borderId="17" applyNumberFormat="0" applyFill="0" applyAlignment="0" applyProtection="0">
      <alignment horizontal="center" vertical="center"/>
    </xf>
    <xf numFmtId="266" fontId="117" fillId="35" borderId="0" applyNumberFormat="0" applyFont="0" applyBorder="0" applyAlignment="0">
      <alignment horizontal="center"/>
    </xf>
    <xf numFmtId="266" fontId="213" fillId="0" borderId="0" applyNumberFormat="0" applyFill="0" applyBorder="0" applyAlignment="0" applyProtection="0">
      <alignment horizontal="left"/>
    </xf>
    <xf numFmtId="266" fontId="204" fillId="0" borderId="0" applyNumberFormat="0" applyFill="0" applyBorder="0" applyAlignment="0" applyProtection="0">
      <alignment vertical="top"/>
      <protection locked="0"/>
    </xf>
    <xf numFmtId="266" fontId="37" fillId="0" borderId="0"/>
    <xf numFmtId="41" fontId="11" fillId="0" borderId="0" applyFont="0" applyFill="0" applyBorder="0" applyAlignment="0" applyProtection="0"/>
    <xf numFmtId="266" fontId="28" fillId="0" borderId="0" applyNumberFormat="0" applyFill="0" applyBorder="0" applyAlignment="0" applyProtection="0"/>
    <xf numFmtId="41" fontId="11" fillId="0" borderId="0" applyFont="0" applyFill="0" applyBorder="0" applyAlignment="0" applyProtection="0"/>
    <xf numFmtId="266" fontId="214" fillId="43" borderId="32" applyNumberFormat="0" applyProtection="0">
      <alignment vertical="center"/>
    </xf>
    <xf numFmtId="266" fontId="215" fillId="43" borderId="32" applyNumberFormat="0" applyProtection="0">
      <alignment vertical="center"/>
    </xf>
    <xf numFmtId="266" fontId="215" fillId="43" borderId="32" applyNumberFormat="0" applyProtection="0">
      <alignment vertical="center"/>
    </xf>
    <xf numFmtId="266" fontId="216" fillId="43" borderId="32" applyNumberFormat="0" applyProtection="0">
      <alignment vertical="center"/>
    </xf>
    <xf numFmtId="266" fontId="217" fillId="43" borderId="32" applyNumberFormat="0" applyProtection="0">
      <alignment vertical="center"/>
    </xf>
    <xf numFmtId="266" fontId="217" fillId="43" borderId="32" applyNumberFormat="0" applyProtection="0">
      <alignment vertical="center"/>
    </xf>
    <xf numFmtId="266" fontId="218" fillId="43" borderId="32" applyNumberFormat="0" applyProtection="0">
      <alignment horizontal="left" vertical="center" indent="1"/>
    </xf>
    <xf numFmtId="266" fontId="219" fillId="43" borderId="32" applyNumberFormat="0" applyProtection="0">
      <alignment horizontal="left" vertical="center" indent="1"/>
    </xf>
    <xf numFmtId="266" fontId="219" fillId="43" borderId="32" applyNumberFormat="0" applyProtection="0">
      <alignment horizontal="left" vertical="center" indent="1"/>
    </xf>
    <xf numFmtId="266" fontId="218" fillId="44" borderId="0" applyNumberFormat="0" applyProtection="0">
      <alignment horizontal="left" vertical="center" indent="1"/>
    </xf>
    <xf numFmtId="266" fontId="219" fillId="44" borderId="0" applyNumberFormat="0" applyProtection="0">
      <alignment horizontal="left" vertical="center" indent="1"/>
    </xf>
    <xf numFmtId="266" fontId="219" fillId="44" borderId="0" applyNumberFormat="0" applyProtection="0">
      <alignment horizontal="left" vertical="center" indent="1"/>
    </xf>
    <xf numFmtId="266" fontId="218" fillId="45" borderId="32" applyNumberFormat="0" applyProtection="0">
      <alignment horizontal="right" vertical="center"/>
    </xf>
    <xf numFmtId="266" fontId="219" fillId="45" borderId="32" applyNumberFormat="0" applyProtection="0">
      <alignment horizontal="right" vertical="center"/>
    </xf>
    <xf numFmtId="266" fontId="219" fillId="45" borderId="32" applyNumberFormat="0" applyProtection="0">
      <alignment horizontal="right" vertical="center"/>
    </xf>
    <xf numFmtId="266" fontId="218" fillId="46" borderId="32" applyNumberFormat="0" applyProtection="0">
      <alignment horizontal="right" vertical="center"/>
    </xf>
    <xf numFmtId="266" fontId="219" fillId="46" borderId="32" applyNumberFormat="0" applyProtection="0">
      <alignment horizontal="right" vertical="center"/>
    </xf>
    <xf numFmtId="266" fontId="219" fillId="46" borderId="32" applyNumberFormat="0" applyProtection="0">
      <alignment horizontal="right" vertical="center"/>
    </xf>
    <xf numFmtId="266" fontId="218" fillId="47" borderId="32" applyNumberFormat="0" applyProtection="0">
      <alignment horizontal="right" vertical="center"/>
    </xf>
    <xf numFmtId="266" fontId="219" fillId="47" borderId="32" applyNumberFormat="0" applyProtection="0">
      <alignment horizontal="right" vertical="center"/>
    </xf>
    <xf numFmtId="266" fontId="219" fillId="47" borderId="32" applyNumberFormat="0" applyProtection="0">
      <alignment horizontal="right" vertical="center"/>
    </xf>
    <xf numFmtId="266" fontId="218" fillId="23" borderId="32" applyNumberFormat="0" applyProtection="0">
      <alignment horizontal="right" vertical="center"/>
    </xf>
    <xf numFmtId="266" fontId="219" fillId="23" borderId="32" applyNumberFormat="0" applyProtection="0">
      <alignment horizontal="right" vertical="center"/>
    </xf>
    <xf numFmtId="266" fontId="219" fillId="23" borderId="32" applyNumberFormat="0" applyProtection="0">
      <alignment horizontal="right" vertical="center"/>
    </xf>
    <xf numFmtId="266" fontId="218" fillId="41" borderId="32" applyNumberFormat="0" applyProtection="0">
      <alignment horizontal="right" vertical="center"/>
    </xf>
    <xf numFmtId="266" fontId="219" fillId="41" borderId="32" applyNumberFormat="0" applyProtection="0">
      <alignment horizontal="right" vertical="center"/>
    </xf>
    <xf numFmtId="266" fontId="219" fillId="41" borderId="32" applyNumberFormat="0" applyProtection="0">
      <alignment horizontal="right" vertical="center"/>
    </xf>
    <xf numFmtId="266" fontId="218" fillId="48" borderId="32" applyNumberFormat="0" applyProtection="0">
      <alignment horizontal="right" vertical="center"/>
    </xf>
    <xf numFmtId="266" fontId="219" fillId="48" borderId="32" applyNumberFormat="0" applyProtection="0">
      <alignment horizontal="right" vertical="center"/>
    </xf>
    <xf numFmtId="266" fontId="219" fillId="48" borderId="32" applyNumberFormat="0" applyProtection="0">
      <alignment horizontal="right" vertical="center"/>
    </xf>
    <xf numFmtId="266" fontId="218" fillId="49" borderId="32" applyNumberFormat="0" applyProtection="0">
      <alignment horizontal="right" vertical="center"/>
    </xf>
    <xf numFmtId="266" fontId="219" fillId="49" borderId="32" applyNumberFormat="0" applyProtection="0">
      <alignment horizontal="right" vertical="center"/>
    </xf>
    <xf numFmtId="266" fontId="219" fillId="49" borderId="32" applyNumberFormat="0" applyProtection="0">
      <alignment horizontal="right" vertical="center"/>
    </xf>
    <xf numFmtId="266" fontId="218" fillId="50" borderId="32" applyNumberFormat="0" applyProtection="0">
      <alignment horizontal="right" vertical="center"/>
    </xf>
    <xf numFmtId="266" fontId="219" fillId="50" borderId="32" applyNumberFormat="0" applyProtection="0">
      <alignment horizontal="right" vertical="center"/>
    </xf>
    <xf numFmtId="266" fontId="219" fillId="50" borderId="32" applyNumberFormat="0" applyProtection="0">
      <alignment horizontal="right" vertical="center"/>
    </xf>
    <xf numFmtId="266" fontId="218" fillId="51" borderId="32" applyNumberFormat="0" applyProtection="0">
      <alignment horizontal="right" vertical="center"/>
    </xf>
    <xf numFmtId="266" fontId="219" fillId="51" borderId="32" applyNumberFormat="0" applyProtection="0">
      <alignment horizontal="right" vertical="center"/>
    </xf>
    <xf numFmtId="266" fontId="219" fillId="51" borderId="32" applyNumberFormat="0" applyProtection="0">
      <alignment horizontal="right" vertical="center"/>
    </xf>
    <xf numFmtId="266" fontId="214" fillId="52" borderId="33" applyNumberFormat="0" applyProtection="0">
      <alignment horizontal="left" vertical="center" indent="1"/>
    </xf>
    <xf numFmtId="266" fontId="215" fillId="52" borderId="33" applyNumberFormat="0" applyProtection="0">
      <alignment horizontal="left" vertical="center" indent="1"/>
    </xf>
    <xf numFmtId="266" fontId="215" fillId="52" borderId="33" applyNumberFormat="0" applyProtection="0">
      <alignment horizontal="left" vertical="center" indent="1"/>
    </xf>
    <xf numFmtId="266" fontId="214" fillId="53" borderId="0" applyNumberFormat="0" applyProtection="0">
      <alignment horizontal="left" vertical="center" indent="1"/>
    </xf>
    <xf numFmtId="266" fontId="215" fillId="53" borderId="0" applyNumberFormat="0" applyProtection="0">
      <alignment horizontal="left" vertical="center" indent="1"/>
    </xf>
    <xf numFmtId="266" fontId="215" fillId="53" borderId="0" applyNumberFormat="0" applyProtection="0">
      <alignment horizontal="left" vertical="center" indent="1"/>
    </xf>
    <xf numFmtId="266" fontId="214" fillId="44" borderId="0" applyNumberFormat="0" applyProtection="0">
      <alignment horizontal="left" vertical="center" indent="1"/>
    </xf>
    <xf numFmtId="266" fontId="215" fillId="44" borderId="0" applyNumberFormat="0" applyProtection="0">
      <alignment horizontal="left" vertical="center" indent="1"/>
    </xf>
    <xf numFmtId="266" fontId="215" fillId="44" borderId="0" applyNumberFormat="0" applyProtection="0">
      <alignment horizontal="left" vertical="center" indent="1"/>
    </xf>
    <xf numFmtId="266" fontId="218" fillId="53" borderId="32" applyNumberFormat="0" applyProtection="0">
      <alignment horizontal="right" vertical="center"/>
    </xf>
    <xf numFmtId="266" fontId="219" fillId="53" borderId="32" applyNumberFormat="0" applyProtection="0">
      <alignment horizontal="right" vertical="center"/>
    </xf>
    <xf numFmtId="266" fontId="219" fillId="53" borderId="32" applyNumberFormat="0" applyProtection="0">
      <alignment horizontal="right" vertical="center"/>
    </xf>
    <xf numFmtId="266" fontId="176" fillId="53" borderId="0" applyNumberFormat="0" applyProtection="0">
      <alignment horizontal="left" vertical="center" indent="1"/>
    </xf>
    <xf numFmtId="266" fontId="71" fillId="53" borderId="0" applyNumberFormat="0" applyProtection="0">
      <alignment horizontal="left" vertical="center" indent="1"/>
    </xf>
    <xf numFmtId="266" fontId="71" fillId="53" borderId="0" applyNumberFormat="0" applyProtection="0">
      <alignment horizontal="left" vertical="center" indent="1"/>
    </xf>
    <xf numFmtId="266" fontId="176" fillId="44" borderId="0" applyNumberFormat="0" applyProtection="0">
      <alignment horizontal="left" vertical="center" indent="1"/>
    </xf>
    <xf numFmtId="266" fontId="71" fillId="44" borderId="0" applyNumberFormat="0" applyProtection="0">
      <alignment horizontal="left" vertical="center" indent="1"/>
    </xf>
    <xf numFmtId="266" fontId="71" fillId="44" borderId="0" applyNumberFormat="0" applyProtection="0">
      <alignment horizontal="left" vertical="center" indent="1"/>
    </xf>
    <xf numFmtId="266" fontId="218" fillId="54" borderId="32" applyNumberFormat="0" applyProtection="0">
      <alignment vertical="center"/>
    </xf>
    <xf numFmtId="266" fontId="219" fillId="54" borderId="32" applyNumberFormat="0" applyProtection="0">
      <alignment vertical="center"/>
    </xf>
    <xf numFmtId="266" fontId="219" fillId="54" borderId="32" applyNumberFormat="0" applyProtection="0">
      <alignment vertical="center"/>
    </xf>
    <xf numFmtId="266" fontId="220" fillId="54" borderId="32" applyNumberFormat="0" applyProtection="0">
      <alignment vertical="center"/>
    </xf>
    <xf numFmtId="266" fontId="221" fillId="54" borderId="32" applyNumberFormat="0" applyProtection="0">
      <alignment vertical="center"/>
    </xf>
    <xf numFmtId="266" fontId="221" fillId="54" borderId="32" applyNumberFormat="0" applyProtection="0">
      <alignment vertical="center"/>
    </xf>
    <xf numFmtId="266" fontId="214" fillId="53" borderId="34" applyNumberFormat="0" applyProtection="0">
      <alignment horizontal="left" vertical="center" indent="1"/>
    </xf>
    <xf numFmtId="266" fontId="215" fillId="53" borderId="34" applyNumberFormat="0" applyProtection="0">
      <alignment horizontal="left" vertical="center" indent="1"/>
    </xf>
    <xf numFmtId="266" fontId="215" fillId="53" borderId="34" applyNumberFormat="0" applyProtection="0">
      <alignment horizontal="left" vertical="center" indent="1"/>
    </xf>
    <xf numFmtId="266" fontId="218" fillId="54" borderId="32" applyNumberFormat="0" applyProtection="0">
      <alignment horizontal="right" vertical="center"/>
    </xf>
    <xf numFmtId="266" fontId="219" fillId="54" borderId="32" applyNumberFormat="0" applyProtection="0">
      <alignment horizontal="right" vertical="center"/>
    </xf>
    <xf numFmtId="266" fontId="219" fillId="54" borderId="32" applyNumberFormat="0" applyProtection="0">
      <alignment horizontal="right" vertical="center"/>
    </xf>
    <xf numFmtId="266" fontId="220" fillId="54" borderId="32" applyNumberFormat="0" applyProtection="0">
      <alignment horizontal="right" vertical="center"/>
    </xf>
    <xf numFmtId="266" fontId="221" fillId="54" borderId="32" applyNumberFormat="0" applyProtection="0">
      <alignment horizontal="right" vertical="center"/>
    </xf>
    <xf numFmtId="266" fontId="221" fillId="54" borderId="32" applyNumberFormat="0" applyProtection="0">
      <alignment horizontal="right" vertical="center"/>
    </xf>
    <xf numFmtId="266" fontId="214" fillId="53" borderId="32" applyNumberFormat="0" applyProtection="0">
      <alignment horizontal="left" vertical="center" indent="1"/>
    </xf>
    <xf numFmtId="266" fontId="215" fillId="53" borderId="32" applyNumberFormat="0" applyProtection="0">
      <alignment horizontal="left" vertical="center" indent="1"/>
    </xf>
    <xf numFmtId="266" fontId="215" fillId="53" borderId="32" applyNumberFormat="0" applyProtection="0">
      <alignment horizontal="left" vertical="center" indent="1"/>
    </xf>
    <xf numFmtId="266" fontId="222" fillId="30" borderId="34" applyNumberFormat="0" applyProtection="0">
      <alignment horizontal="left" vertical="center" indent="1"/>
    </xf>
    <xf numFmtId="266" fontId="223" fillId="30" borderId="34" applyNumberFormat="0" applyProtection="0">
      <alignment horizontal="left" vertical="center" indent="1"/>
    </xf>
    <xf numFmtId="266" fontId="223" fillId="30" borderId="34" applyNumberFormat="0" applyProtection="0">
      <alignment horizontal="left" vertical="center" indent="1"/>
    </xf>
    <xf numFmtId="266" fontId="224" fillId="54" borderId="32" applyNumberFormat="0" applyProtection="0">
      <alignment horizontal="right" vertical="center"/>
    </xf>
    <xf numFmtId="266" fontId="225" fillId="54" borderId="32" applyNumberFormat="0" applyProtection="0">
      <alignment horizontal="right" vertical="center"/>
    </xf>
    <xf numFmtId="266" fontId="225" fillId="54" borderId="32" applyNumberFormat="0" applyProtection="0">
      <alignment horizontal="right" vertical="center"/>
    </xf>
    <xf numFmtId="305" fontId="226" fillId="0" borderId="0" applyFont="0" applyFill="0" applyBorder="0" applyAlignment="0" applyProtection="0"/>
    <xf numFmtId="266" fontId="117" fillId="1" borderId="3" applyNumberFormat="0" applyFont="0" applyAlignment="0">
      <alignment horizontal="center"/>
    </xf>
    <xf numFmtId="266" fontId="39" fillId="0" borderId="0"/>
    <xf numFmtId="266" fontId="119" fillId="0" borderId="0" applyNumberFormat="0" applyFill="0" applyBorder="0" applyAlignment="0">
      <alignment horizontal="center"/>
    </xf>
    <xf numFmtId="266" fontId="227" fillId="0" borderId="27" applyNumberFormat="0" applyFill="0" applyBorder="0" applyAlignment="0" applyProtection="0"/>
    <xf numFmtId="165" fontId="228" fillId="0" borderId="0" applyNumberFormat="0" applyBorder="0" applyAlignment="0">
      <alignment horizontal="centerContinuous"/>
    </xf>
    <xf numFmtId="266" fontId="148" fillId="0" borderId="0"/>
    <xf numFmtId="266" fontId="37" fillId="0" borderId="0" applyNumberFormat="0" applyFill="0" applyBorder="0" applyAlignment="0" applyProtection="0"/>
    <xf numFmtId="266" fontId="37" fillId="0" borderId="0" applyNumberFormat="0" applyFill="0" applyBorder="0" applyAlignment="0" applyProtection="0"/>
    <xf numFmtId="266" fontId="109" fillId="0" borderId="0"/>
    <xf numFmtId="266" fontId="71" fillId="0" borderId="0">
      <alignment vertical="top"/>
    </xf>
    <xf numFmtId="165" fontId="31"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41" fontId="11" fillId="0" borderId="0" applyFont="0" applyFill="0" applyBorder="0" applyAlignment="0" applyProtection="0"/>
    <xf numFmtId="266" fontId="11" fillId="0" borderId="0" applyFont="0" applyFill="0" applyBorder="0" applyAlignment="0" applyProtection="0"/>
    <xf numFmtId="266" fontId="11" fillId="0" borderId="0" applyFont="0" applyFill="0" applyBorder="0" applyAlignment="0" applyProtection="0"/>
    <xf numFmtId="41" fontId="11" fillId="0" borderId="0" applyFont="0" applyFill="0" applyBorder="0" applyAlignment="0" applyProtection="0"/>
    <xf numFmtId="266" fontId="11" fillId="0" borderId="0" applyFont="0" applyFill="0" applyBorder="0" applyAlignment="0" applyProtection="0"/>
    <xf numFmtId="266"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2" fontId="11" fillId="0" borderId="0" applyFont="0" applyFill="0" applyBorder="0" applyAlignment="0" applyProtection="0"/>
    <xf numFmtId="229" fontId="11" fillId="0" borderId="0" applyFont="0" applyFill="0" applyBorder="0" applyAlignment="0" applyProtection="0"/>
    <xf numFmtId="220" fontId="39" fillId="0" borderId="0" applyFont="0" applyFill="0" applyBorder="0" applyAlignment="0" applyProtection="0"/>
    <xf numFmtId="220" fontId="11" fillId="0" borderId="0" applyFont="0" applyFill="0" applyBorder="0" applyAlignment="0" applyProtection="0"/>
    <xf numFmtId="266" fontId="37" fillId="0" borderId="0"/>
    <xf numFmtId="306" fontId="113" fillId="0" borderId="0" applyFont="0" applyFill="0" applyBorder="0" applyAlignment="0" applyProtection="0"/>
    <xf numFmtId="266" fontId="11" fillId="0" borderId="0" applyFont="0" applyFill="0" applyBorder="0" applyAlignment="0" applyProtection="0"/>
    <xf numFmtId="165" fontId="31"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8" fontId="28" fillId="0" borderId="0" applyFont="0" applyFill="0" applyBorder="0" applyAlignment="0" applyProtection="0"/>
    <xf numFmtId="165" fontId="31" fillId="0" borderId="0" applyFont="0" applyFill="0" applyBorder="0" applyAlignment="0" applyProtection="0"/>
    <xf numFmtId="165" fontId="31" fillId="0" borderId="0" applyFont="0" applyFill="0" applyBorder="0" applyAlignment="0" applyProtection="0"/>
    <xf numFmtId="168" fontId="11" fillId="0" borderId="0" applyFont="0" applyFill="0" applyBorder="0" applyAlignment="0" applyProtection="0"/>
    <xf numFmtId="266" fontId="11" fillId="0" borderId="0" applyFont="0" applyFill="0" applyBorder="0" applyAlignment="0" applyProtection="0"/>
    <xf numFmtId="266" fontId="11" fillId="0" borderId="0" applyFont="0" applyFill="0" applyBorder="0" applyAlignment="0" applyProtection="0"/>
    <xf numFmtId="266" fontId="11" fillId="0" borderId="0" applyFont="0" applyFill="0" applyBorder="0" applyAlignment="0" applyProtection="0"/>
    <xf numFmtId="41"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41" fontId="11" fillId="0" borderId="0" applyFont="0" applyFill="0" applyBorder="0" applyAlignment="0" applyProtection="0"/>
    <xf numFmtId="266" fontId="11" fillId="0" borderId="0" applyFont="0" applyFill="0" applyBorder="0" applyAlignment="0" applyProtection="0"/>
    <xf numFmtId="266" fontId="11" fillId="0" borderId="0" applyFont="0" applyFill="0" applyBorder="0" applyAlignment="0" applyProtection="0"/>
    <xf numFmtId="233"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233" fontId="11" fillId="0" borderId="0" applyFont="0" applyFill="0" applyBorder="0" applyAlignment="0" applyProtection="0"/>
    <xf numFmtId="233" fontId="11" fillId="0" borderId="0" applyFont="0" applyFill="0" applyBorder="0" applyAlignment="0" applyProtection="0"/>
    <xf numFmtId="266" fontId="11" fillId="0" borderId="0" applyFont="0" applyFill="0" applyBorder="0" applyAlignment="0" applyProtection="0"/>
    <xf numFmtId="41" fontId="11" fillId="0" borderId="0" applyFont="0" applyFill="0" applyBorder="0" applyAlignment="0" applyProtection="0"/>
    <xf numFmtId="168" fontId="11" fillId="0" borderId="0" applyFont="0" applyFill="0" applyBorder="0" applyAlignment="0" applyProtection="0"/>
    <xf numFmtId="233" fontId="11" fillId="0" borderId="0" applyFont="0" applyFill="0" applyBorder="0" applyAlignment="0" applyProtection="0"/>
    <xf numFmtId="41" fontId="11" fillId="0" borderId="0" applyFont="0" applyFill="0" applyBorder="0" applyAlignment="0" applyProtection="0"/>
    <xf numFmtId="233" fontId="11" fillId="0" borderId="0" applyFont="0" applyFill="0" applyBorder="0" applyAlignment="0" applyProtection="0"/>
    <xf numFmtId="41" fontId="11" fillId="0" borderId="0" applyFont="0" applyFill="0" applyBorder="0" applyAlignment="0" applyProtection="0"/>
    <xf numFmtId="266" fontId="11" fillId="0" borderId="0" applyFont="0" applyFill="0" applyBorder="0" applyAlignment="0" applyProtection="0"/>
    <xf numFmtId="168" fontId="11" fillId="0" borderId="0" applyFont="0" applyFill="0" applyBorder="0" applyAlignment="0" applyProtection="0"/>
    <xf numFmtId="41" fontId="11" fillId="0" borderId="0" applyFont="0" applyFill="0" applyBorder="0" applyAlignment="0" applyProtection="0"/>
    <xf numFmtId="235" fontId="11" fillId="0" borderId="0" applyFont="0" applyFill="0" applyBorder="0" applyAlignment="0" applyProtection="0"/>
    <xf numFmtId="272" fontId="11" fillId="0" borderId="0" applyFont="0" applyFill="0" applyBorder="0" applyAlignment="0" applyProtection="0"/>
    <xf numFmtId="41" fontId="11" fillId="0" borderId="0" applyFont="0" applyFill="0" applyBorder="0" applyAlignment="0" applyProtection="0"/>
    <xf numFmtId="42" fontId="11" fillId="0" borderId="0" applyFont="0" applyFill="0" applyBorder="0" applyAlignment="0" applyProtection="0"/>
    <xf numFmtId="42" fontId="11" fillId="0" borderId="0" applyFont="0" applyFill="0" applyBorder="0" applyAlignment="0" applyProtection="0"/>
    <xf numFmtId="220" fontId="11" fillId="0" borderId="0" applyFont="0" applyFill="0" applyBorder="0" applyAlignment="0" applyProtection="0"/>
    <xf numFmtId="229" fontId="11" fillId="0" borderId="0" applyFont="0" applyFill="0" applyBorder="0" applyAlignment="0" applyProtection="0"/>
    <xf numFmtId="220" fontId="39" fillId="0" borderId="0" applyFont="0" applyFill="0" applyBorder="0" applyAlignment="0" applyProtection="0"/>
    <xf numFmtId="266" fontId="11" fillId="0" borderId="0" applyFont="0" applyFill="0" applyBorder="0" applyAlignment="0" applyProtection="0"/>
    <xf numFmtId="229" fontId="11" fillId="0" borderId="0" applyFont="0" applyFill="0" applyBorder="0" applyAlignment="0" applyProtection="0"/>
    <xf numFmtId="220" fontId="11" fillId="0" borderId="0" applyFont="0" applyFill="0" applyBorder="0" applyAlignment="0" applyProtection="0"/>
    <xf numFmtId="230" fontId="11" fillId="0" borderId="0" applyFont="0" applyFill="0" applyBorder="0" applyAlignment="0" applyProtection="0"/>
    <xf numFmtId="266" fontId="37" fillId="0" borderId="0"/>
    <xf numFmtId="306" fontId="113" fillId="0" borderId="0" applyFont="0" applyFill="0" applyBorder="0" applyAlignment="0" applyProtection="0"/>
    <xf numFmtId="268" fontId="11"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266" fontId="229" fillId="0" borderId="0"/>
    <xf numFmtId="266" fontId="230" fillId="0" borderId="0"/>
    <xf numFmtId="266" fontId="207" fillId="0" borderId="0"/>
    <xf numFmtId="266" fontId="231" fillId="0" borderId="0" applyBorder="0">
      <alignment horizontal="right"/>
    </xf>
    <xf numFmtId="266" fontId="232" fillId="0" borderId="0"/>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300" fontId="233"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0" fontId="233" fillId="0" borderId="2">
      <alignment horizontal="right" vertical="center"/>
    </xf>
    <xf numFmtId="300" fontId="23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8" fontId="31" fillId="0" borderId="2">
      <alignment horizontal="right" vertical="center"/>
    </xf>
    <xf numFmtId="184" fontId="11" fillId="0" borderId="2">
      <alignment horizontal="right" vertical="center"/>
    </xf>
    <xf numFmtId="184" fontId="11" fillId="0" borderId="2">
      <alignment horizontal="right" vertical="center"/>
    </xf>
    <xf numFmtId="184" fontId="11"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9" fontId="28" fillId="0" borderId="2">
      <alignment horizontal="right" vertical="center"/>
    </xf>
    <xf numFmtId="309" fontId="28" fillId="0" borderId="2">
      <alignment horizontal="right" vertical="center"/>
    </xf>
    <xf numFmtId="309" fontId="28" fillId="0" borderId="2">
      <alignment horizontal="right" vertical="center"/>
    </xf>
    <xf numFmtId="310" fontId="27" fillId="0" borderId="2">
      <alignment horizontal="right" vertical="center"/>
    </xf>
    <xf numFmtId="310" fontId="27" fillId="0" borderId="2">
      <alignment horizontal="right" vertical="center"/>
    </xf>
    <xf numFmtId="310" fontId="27" fillId="0" borderId="2">
      <alignment horizontal="right" vertical="center"/>
    </xf>
    <xf numFmtId="309" fontId="28" fillId="0" borderId="2">
      <alignment horizontal="right" vertical="center"/>
    </xf>
    <xf numFmtId="309" fontId="28" fillId="0" borderId="2">
      <alignment horizontal="right" vertical="center"/>
    </xf>
    <xf numFmtId="309" fontId="28" fillId="0" borderId="2">
      <alignment horizontal="right" vertical="center"/>
    </xf>
    <xf numFmtId="308" fontId="31" fillId="0" borderId="2">
      <alignment horizontal="right" vertical="center"/>
    </xf>
    <xf numFmtId="308" fontId="31" fillId="0" borderId="2">
      <alignment horizontal="right" vertical="center"/>
    </xf>
    <xf numFmtId="308" fontId="31" fillId="0" borderId="2">
      <alignment horizontal="right" vertical="center"/>
    </xf>
    <xf numFmtId="308" fontId="31"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184" fontId="11" fillId="0" borderId="2">
      <alignment horizontal="right" vertical="center"/>
    </xf>
    <xf numFmtId="184" fontId="11" fillId="0" borderId="2">
      <alignment horizontal="right" vertical="center"/>
    </xf>
    <xf numFmtId="184" fontId="11" fillId="0" borderId="2">
      <alignment horizontal="right" vertical="center"/>
    </xf>
    <xf numFmtId="184" fontId="11" fillId="0" borderId="2">
      <alignment horizontal="right" vertical="center"/>
    </xf>
    <xf numFmtId="184" fontId="11" fillId="0" borderId="2">
      <alignment horizontal="right" vertical="center"/>
    </xf>
    <xf numFmtId="184" fontId="11" fillId="0" borderId="2">
      <alignment horizontal="right" vertical="center"/>
    </xf>
    <xf numFmtId="184" fontId="11" fillId="0" borderId="2">
      <alignment horizontal="right" vertical="center"/>
    </xf>
    <xf numFmtId="184" fontId="11" fillId="0" borderId="2">
      <alignment horizontal="right" vertical="center"/>
    </xf>
    <xf numFmtId="184" fontId="11"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184" fontId="11" fillId="0" borderId="2">
      <alignment horizontal="right" vertical="center"/>
    </xf>
    <xf numFmtId="184" fontId="11" fillId="0" borderId="2">
      <alignment horizontal="right" vertical="center"/>
    </xf>
    <xf numFmtId="184" fontId="11" fillId="0" borderId="2">
      <alignment horizontal="right" vertical="center"/>
    </xf>
    <xf numFmtId="311" fontId="27" fillId="0" borderId="2">
      <alignment horizontal="right" vertical="center"/>
    </xf>
    <xf numFmtId="311" fontId="27" fillId="0" borderId="2">
      <alignment horizontal="right" vertical="center"/>
    </xf>
    <xf numFmtId="311" fontId="27" fillId="0" borderId="2">
      <alignment horizontal="right" vertical="center"/>
    </xf>
    <xf numFmtId="184" fontId="11" fillId="0" borderId="2">
      <alignment horizontal="right" vertical="center"/>
    </xf>
    <xf numFmtId="184" fontId="11" fillId="0" borderId="2">
      <alignment horizontal="right" vertical="center"/>
    </xf>
    <xf numFmtId="184" fontId="11" fillId="0" borderId="2">
      <alignment horizontal="right" vertical="center"/>
    </xf>
    <xf numFmtId="308" fontId="31"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312" fontId="234" fillId="3" borderId="35" applyFont="0" applyFill="0" applyBorder="0"/>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312" fontId="234" fillId="3" borderId="35" applyFont="0" applyFill="0" applyBorder="0"/>
    <xf numFmtId="311" fontId="27" fillId="0" borderId="2">
      <alignment horizontal="right" vertical="center"/>
    </xf>
    <xf numFmtId="311" fontId="27" fillId="0" borderId="2">
      <alignment horizontal="right" vertical="center"/>
    </xf>
    <xf numFmtId="311" fontId="27" fillId="0" borderId="2">
      <alignment horizontal="right" vertical="center"/>
    </xf>
    <xf numFmtId="309" fontId="28" fillId="0" borderId="2">
      <alignment horizontal="right" vertical="center"/>
    </xf>
    <xf numFmtId="309" fontId="28" fillId="0" borderId="2">
      <alignment horizontal="right" vertical="center"/>
    </xf>
    <xf numFmtId="309" fontId="28" fillId="0" borderId="2">
      <alignment horizontal="right" vertical="center"/>
    </xf>
    <xf numFmtId="311" fontId="27" fillId="0" borderId="2">
      <alignment horizontal="right" vertical="center"/>
    </xf>
    <xf numFmtId="311" fontId="27" fillId="0" borderId="2">
      <alignment horizontal="right" vertical="center"/>
    </xf>
    <xf numFmtId="311" fontId="27" fillId="0" borderId="2">
      <alignment horizontal="right" vertical="center"/>
    </xf>
    <xf numFmtId="211" fontId="113" fillId="0" borderId="2">
      <alignment horizontal="right" vertical="center"/>
    </xf>
    <xf numFmtId="211" fontId="113" fillId="0" borderId="2">
      <alignment horizontal="right" vertical="center"/>
    </xf>
    <xf numFmtId="311" fontId="27" fillId="0" borderId="2">
      <alignment horizontal="right" vertical="center"/>
    </xf>
    <xf numFmtId="311" fontId="27" fillId="0" borderId="2">
      <alignment horizontal="right" vertical="center"/>
    </xf>
    <xf numFmtId="311" fontId="27" fillId="0" borderId="2">
      <alignment horizontal="right" vertical="center"/>
    </xf>
    <xf numFmtId="311" fontId="27" fillId="0" borderId="2">
      <alignment horizontal="right" vertical="center"/>
    </xf>
    <xf numFmtId="311" fontId="27" fillId="0" borderId="2">
      <alignment horizontal="right" vertical="center"/>
    </xf>
    <xf numFmtId="311" fontId="27" fillId="0" borderId="2">
      <alignment horizontal="right" vertical="center"/>
    </xf>
    <xf numFmtId="184" fontId="11" fillId="0" borderId="2">
      <alignment horizontal="right" vertical="center"/>
    </xf>
    <xf numFmtId="184" fontId="11" fillId="0" borderId="2">
      <alignment horizontal="right" vertical="center"/>
    </xf>
    <xf numFmtId="184" fontId="11" fillId="0" borderId="2">
      <alignment horizontal="right" vertical="center"/>
    </xf>
    <xf numFmtId="311" fontId="27" fillId="0" borderId="2">
      <alignment horizontal="right" vertical="center"/>
    </xf>
    <xf numFmtId="311" fontId="27" fillId="0" borderId="2">
      <alignment horizontal="right" vertical="center"/>
    </xf>
    <xf numFmtId="311" fontId="27" fillId="0" borderId="2">
      <alignment horizontal="right" vertical="center"/>
    </xf>
    <xf numFmtId="309" fontId="28" fillId="0" borderId="2">
      <alignment horizontal="right" vertical="center"/>
    </xf>
    <xf numFmtId="309" fontId="28" fillId="0" borderId="2">
      <alignment horizontal="right" vertical="center"/>
    </xf>
    <xf numFmtId="309" fontId="28" fillId="0" borderId="2">
      <alignment horizontal="right" vertical="center"/>
    </xf>
    <xf numFmtId="211" fontId="113"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13" fontId="28" fillId="0" borderId="2">
      <alignment horizontal="right" vertical="center"/>
    </xf>
    <xf numFmtId="313" fontId="28" fillId="0" borderId="2">
      <alignment horizontal="right" vertical="center"/>
    </xf>
    <xf numFmtId="313" fontId="28"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53" fontId="28" fillId="0" borderId="2">
      <alignment horizontal="right" vertical="center"/>
    </xf>
    <xf numFmtId="253" fontId="28" fillId="0" borderId="2">
      <alignment horizontal="right" vertical="center"/>
    </xf>
    <xf numFmtId="253" fontId="28"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307" fontId="154" fillId="0" borderId="2">
      <alignment horizontal="right" vertical="center"/>
    </xf>
    <xf numFmtId="307" fontId="154" fillId="0" borderId="2">
      <alignment horizontal="right" vertical="center"/>
    </xf>
    <xf numFmtId="307" fontId="154" fillId="0" borderId="2">
      <alignment horizontal="right" vertical="center"/>
    </xf>
    <xf numFmtId="312" fontId="234" fillId="3" borderId="35" applyFont="0" applyFill="0" applyBorder="0"/>
    <xf numFmtId="251" fontId="28" fillId="0" borderId="2">
      <alignment horizontal="right" vertical="center"/>
    </xf>
    <xf numFmtId="251" fontId="28" fillId="0" borderId="2">
      <alignment horizontal="right" vertical="center"/>
    </xf>
    <xf numFmtId="251" fontId="28" fillId="0" borderId="2">
      <alignment horizontal="right" vertical="center"/>
    </xf>
    <xf numFmtId="300" fontId="233" fillId="0" borderId="2">
      <alignment horizontal="right" vertical="center"/>
    </xf>
    <xf numFmtId="300" fontId="233" fillId="0" borderId="2">
      <alignment horizontal="right" vertical="center"/>
    </xf>
    <xf numFmtId="300" fontId="233" fillId="0" borderId="2">
      <alignment horizontal="right" vertical="center"/>
    </xf>
    <xf numFmtId="211" fontId="113" fillId="0" borderId="2">
      <alignment horizontal="right" vertical="center"/>
    </xf>
    <xf numFmtId="211" fontId="113" fillId="0" borderId="2">
      <alignment horizontal="right" vertical="center"/>
    </xf>
    <xf numFmtId="211" fontId="113" fillId="0" borderId="2">
      <alignment horizontal="right" vertical="center"/>
    </xf>
    <xf numFmtId="313" fontId="28" fillId="0" borderId="2">
      <alignment horizontal="right" vertical="center"/>
    </xf>
    <xf numFmtId="313" fontId="28" fillId="0" borderId="2">
      <alignment horizontal="right" vertical="center"/>
    </xf>
    <xf numFmtId="313" fontId="28" fillId="0" borderId="2">
      <alignment horizontal="right" vertical="center"/>
    </xf>
    <xf numFmtId="211" fontId="113" fillId="0" borderId="2">
      <alignment horizontal="right" vertical="center"/>
    </xf>
    <xf numFmtId="211" fontId="113" fillId="0" borderId="2">
      <alignment horizontal="right" vertical="center"/>
    </xf>
    <xf numFmtId="312" fontId="234" fillId="3" borderId="35" applyFont="0" applyFill="0" applyBorder="0"/>
    <xf numFmtId="211" fontId="113" fillId="0" borderId="2">
      <alignment horizontal="right" vertical="center"/>
    </xf>
    <xf numFmtId="314" fontId="235" fillId="0" borderId="2">
      <alignment horizontal="right" vertical="center"/>
    </xf>
    <xf numFmtId="314" fontId="235" fillId="0" borderId="2">
      <alignment horizontal="right" vertical="center"/>
    </xf>
    <xf numFmtId="314" fontId="235" fillId="0" borderId="2">
      <alignment horizontal="right" vertical="center"/>
    </xf>
    <xf numFmtId="315" fontId="235" fillId="0" borderId="2">
      <alignment horizontal="right" vertical="center"/>
    </xf>
    <xf numFmtId="315" fontId="235" fillId="0" borderId="2">
      <alignment horizontal="right" vertical="center"/>
    </xf>
    <xf numFmtId="315" fontId="235" fillId="0" borderId="2">
      <alignment horizontal="right" vertical="center"/>
    </xf>
    <xf numFmtId="266" fontId="71" fillId="0" borderId="0" applyFill="0" applyBorder="0" applyAlignment="0"/>
    <xf numFmtId="266" fontId="71" fillId="0" borderId="0" applyFill="0" applyBorder="0" applyAlignment="0"/>
    <xf numFmtId="266" fontId="71" fillId="0" borderId="0" applyFill="0" applyBorder="0" applyAlignment="0"/>
    <xf numFmtId="266" fontId="27" fillId="0" borderId="0" applyFill="0" applyBorder="0" applyAlignment="0"/>
    <xf numFmtId="252" fontId="27" fillId="0" borderId="0" applyFill="0" applyBorder="0" applyAlignment="0"/>
    <xf numFmtId="253" fontId="27" fillId="0" borderId="0" applyFill="0" applyBorder="0" applyAlignment="0"/>
    <xf numFmtId="220" fontId="113" fillId="0" borderId="2">
      <alignment horizontal="center"/>
    </xf>
    <xf numFmtId="317" fontId="244" fillId="0" borderId="0" applyNumberFormat="0" applyFont="0" applyFill="0" applyBorder="0" applyAlignment="0">
      <alignment horizontal="centerContinuous"/>
    </xf>
    <xf numFmtId="266" fontId="38" fillId="0" borderId="8"/>
    <xf numFmtId="266" fontId="113" fillId="0" borderId="0" applyNumberFormat="0" applyFill="0" applyBorder="0" applyAlignment="0" applyProtection="0"/>
    <xf numFmtId="266" fontId="27" fillId="0" borderId="0" applyNumberFormat="0" applyFill="0" applyBorder="0" applyAlignment="0" applyProtection="0"/>
    <xf numFmtId="266" fontId="112" fillId="0" borderId="0" applyNumberFormat="0" applyFill="0" applyBorder="0" applyAlignment="0" applyProtection="0"/>
    <xf numFmtId="266" fontId="31" fillId="0" borderId="4" applyNumberFormat="0" applyBorder="0" applyAlignment="0"/>
    <xf numFmtId="266" fontId="245" fillId="0" borderId="19" applyNumberFormat="0" applyBorder="0" applyAlignment="0">
      <alignment horizontal="center"/>
    </xf>
    <xf numFmtId="266" fontId="246" fillId="0" borderId="5" applyNumberFormat="0" applyBorder="0" applyAlignment="0"/>
    <xf numFmtId="266" fontId="236" fillId="0" borderId="4">
      <alignment horizontal="center" vertical="center" wrapText="1"/>
    </xf>
    <xf numFmtId="266" fontId="237" fillId="0" borderId="0">
      <alignment horizontal="center"/>
    </xf>
    <xf numFmtId="266" fontId="197" fillId="0" borderId="0"/>
    <xf numFmtId="266" fontId="238" fillId="0" borderId="0" applyNumberFormat="0" applyFill="0" applyBorder="0" applyAlignment="0" applyProtection="0">
      <alignment horizontal="center" wrapText="1"/>
    </xf>
    <xf numFmtId="266" fontId="239" fillId="0" borderId="24" applyBorder="0" applyAlignment="0">
      <alignment horizontal="center" vertical="center"/>
    </xf>
    <xf numFmtId="266" fontId="240" fillId="0" borderId="0" applyNumberFormat="0" applyFill="0" applyBorder="0" applyAlignment="0" applyProtection="0">
      <alignment horizontal="centerContinuous"/>
    </xf>
    <xf numFmtId="266" fontId="198" fillId="0" borderId="36" applyNumberFormat="0" applyFill="0" applyBorder="0" applyAlignment="0" applyProtection="0">
      <alignment horizontal="center" vertical="center" wrapText="1"/>
    </xf>
    <xf numFmtId="266" fontId="131" fillId="0" borderId="0" applyNumberFormat="0" applyFill="0" applyBorder="0" applyAlignment="0" applyProtection="0"/>
    <xf numFmtId="266" fontId="131" fillId="0" borderId="0" applyNumberFormat="0" applyFill="0" applyBorder="0" applyAlignment="0" applyProtection="0"/>
    <xf numFmtId="266" fontId="131" fillId="0" borderId="0" applyNumberFormat="0" applyFill="0" applyBorder="0" applyAlignment="0" applyProtection="0"/>
    <xf numFmtId="266" fontId="131" fillId="0" borderId="0" applyNumberFormat="0" applyFill="0" applyBorder="0" applyAlignment="0" applyProtection="0"/>
    <xf numFmtId="266" fontId="131" fillId="0" borderId="0" applyNumberFormat="0" applyFill="0" applyBorder="0" applyAlignment="0" applyProtection="0"/>
    <xf numFmtId="266" fontId="131" fillId="0" borderId="0" applyNumberFormat="0" applyFill="0" applyBorder="0" applyAlignment="0" applyProtection="0"/>
    <xf numFmtId="266" fontId="131" fillId="0" borderId="0" applyNumberFormat="0" applyFill="0" applyBorder="0" applyAlignment="0" applyProtection="0"/>
    <xf numFmtId="266" fontId="131" fillId="0" borderId="0" applyNumberFormat="0" applyFill="0" applyBorder="0" applyAlignment="0" applyProtection="0"/>
    <xf numFmtId="266" fontId="131" fillId="0" borderId="0" applyNumberFormat="0" applyFill="0" applyBorder="0" applyAlignment="0" applyProtection="0"/>
    <xf numFmtId="266" fontId="241" fillId="0" borderId="37" applyNumberFormat="0" applyBorder="0" applyAlignment="0">
      <alignment vertical="center"/>
    </xf>
    <xf numFmtId="266" fontId="242" fillId="0" borderId="38" applyNumberFormat="0" applyFill="0" applyAlignment="0" applyProtection="0"/>
    <xf numFmtId="266" fontId="242" fillId="0" borderId="38" applyNumberFormat="0" applyFill="0" applyAlignment="0" applyProtection="0"/>
    <xf numFmtId="266" fontId="242" fillId="0" borderId="38" applyNumberFormat="0" applyFill="0" applyAlignment="0" applyProtection="0"/>
    <xf numFmtId="266" fontId="242" fillId="0" borderId="38" applyNumberFormat="0" applyFill="0" applyAlignment="0" applyProtection="0"/>
    <xf numFmtId="266" fontId="242" fillId="0" borderId="38" applyNumberFormat="0" applyFill="0" applyAlignment="0" applyProtection="0"/>
    <xf numFmtId="266" fontId="242" fillId="0" borderId="38" applyNumberFormat="0" applyFill="0" applyAlignment="0" applyProtection="0"/>
    <xf numFmtId="266" fontId="242" fillId="0" borderId="38" applyNumberFormat="0" applyFill="0" applyAlignment="0" applyProtection="0"/>
    <xf numFmtId="266" fontId="242" fillId="0" borderId="38" applyNumberFormat="0" applyFill="0" applyAlignment="0" applyProtection="0"/>
    <xf numFmtId="266" fontId="242" fillId="0" borderId="38" applyNumberFormat="0" applyFill="0" applyAlignment="0" applyProtection="0"/>
    <xf numFmtId="266" fontId="103" fillId="0" borderId="39" applyNumberFormat="0" applyAlignment="0">
      <alignment horizontal="center"/>
    </xf>
    <xf numFmtId="266" fontId="243" fillId="0" borderId="40">
      <alignment horizontal="center"/>
    </xf>
    <xf numFmtId="168" fontId="27" fillId="0" borderId="0" applyFont="0" applyFill="0" applyBorder="0" applyAlignment="0" applyProtection="0"/>
    <xf numFmtId="316" fontId="27" fillId="0" borderId="0" applyFont="0" applyFill="0" applyBorder="0" applyAlignment="0" applyProtection="0"/>
    <xf numFmtId="294" fontId="202" fillId="0" borderId="0" applyFont="0" applyFill="0" applyBorder="0" applyAlignment="0" applyProtection="0"/>
    <xf numFmtId="266" fontId="88" fillId="0" borderId="41">
      <alignment horizontal="center"/>
    </xf>
    <xf numFmtId="266" fontId="107" fillId="0" borderId="0"/>
    <xf numFmtId="266" fontId="113" fillId="0" borderId="0" applyNumberFormat="0" applyBorder="0" applyAlignment="0" applyProtection="0">
      <alignment horizontal="centerContinuous"/>
      <protection locked="0"/>
    </xf>
    <xf numFmtId="266" fontId="134" fillId="0" borderId="0">
      <protection locked="0"/>
    </xf>
    <xf numFmtId="266" fontId="107" fillId="0" borderId="0"/>
    <xf numFmtId="5" fontId="247" fillId="36" borderId="24">
      <alignment vertical="top"/>
    </xf>
    <xf numFmtId="266" fontId="136" fillId="55" borderId="1">
      <alignment horizontal="left" vertical="center"/>
    </xf>
    <xf numFmtId="6" fontId="248" fillId="38" borderId="24"/>
    <xf numFmtId="266" fontId="138" fillId="39" borderId="0">
      <alignment horizontal="left" vertical="center"/>
    </xf>
    <xf numFmtId="266" fontId="139" fillId="0" borderId="17">
      <alignment horizontal="left" vertical="center"/>
    </xf>
    <xf numFmtId="266" fontId="27" fillId="0" borderId="0" applyFont="0" applyFill="0" applyBorder="0" applyAlignment="0" applyProtection="0"/>
    <xf numFmtId="266" fontId="27" fillId="0" borderId="0" applyFont="0" applyFill="0" applyBorder="0" applyAlignment="0" applyProtection="0"/>
    <xf numFmtId="42" fontId="195" fillId="0" borderId="0" applyFont="0" applyFill="0" applyBorder="0" applyAlignment="0" applyProtection="0"/>
    <xf numFmtId="44" fontId="195" fillId="0" borderId="0" applyFont="0" applyFill="0" applyBorder="0" applyAlignment="0" applyProtection="0"/>
    <xf numFmtId="266" fontId="140" fillId="0" borderId="0" applyNumberFormat="0" applyFill="0" applyBorder="0" applyAlignment="0" applyProtection="0"/>
    <xf numFmtId="266" fontId="140" fillId="0" borderId="0" applyNumberFormat="0" applyFill="0" applyBorder="0" applyAlignment="0" applyProtection="0"/>
    <xf numFmtId="266" fontId="140" fillId="0" borderId="0" applyNumberFormat="0" applyFill="0" applyBorder="0" applyAlignment="0" applyProtection="0"/>
    <xf numFmtId="266" fontId="140" fillId="0" borderId="0" applyNumberFormat="0" applyFill="0" applyBorder="0" applyAlignment="0" applyProtection="0"/>
    <xf numFmtId="266" fontId="140" fillId="0" borderId="0" applyNumberFormat="0" applyFill="0" applyBorder="0" applyAlignment="0" applyProtection="0"/>
    <xf numFmtId="266" fontId="140" fillId="0" borderId="0" applyNumberFormat="0" applyFill="0" applyBorder="0" applyAlignment="0" applyProtection="0"/>
    <xf numFmtId="266" fontId="140" fillId="0" borderId="0" applyNumberFormat="0" applyFill="0" applyBorder="0" applyAlignment="0" applyProtection="0"/>
    <xf numFmtId="266" fontId="140" fillId="0" borderId="0" applyNumberFormat="0" applyFill="0" applyBorder="0" applyAlignment="0" applyProtection="0"/>
    <xf numFmtId="266" fontId="140" fillId="0" borderId="0" applyNumberFormat="0" applyFill="0" applyBorder="0" applyAlignment="0" applyProtection="0"/>
    <xf numFmtId="266" fontId="249" fillId="0" borderId="0" applyNumberFormat="0" applyFont="0" applyFill="0" applyBorder="0" applyProtection="0">
      <alignment horizontal="center" vertical="center" wrapText="1"/>
    </xf>
    <xf numFmtId="266" fontId="27" fillId="0" borderId="0" applyFont="0" applyFill="0" applyBorder="0" applyAlignment="0" applyProtection="0"/>
    <xf numFmtId="266" fontId="27" fillId="0" borderId="0" applyFont="0" applyFill="0" applyBorder="0" applyAlignment="0" applyProtection="0"/>
    <xf numFmtId="266" fontId="141" fillId="0" borderId="0" applyNumberFormat="0" applyFill="0" applyBorder="0" applyAlignment="0" applyProtection="0"/>
    <xf numFmtId="266" fontId="154" fillId="0" borderId="42" applyFont="0" applyBorder="0" applyAlignment="0">
      <alignment horizontal="center"/>
    </xf>
    <xf numFmtId="168" fontId="28" fillId="0" borderId="0" applyFont="0" applyFill="0" applyBorder="0" applyAlignment="0" applyProtection="0"/>
    <xf numFmtId="266" fontId="162" fillId="0" borderId="25"/>
    <xf numFmtId="266" fontId="148" fillId="0" borderId="0"/>
    <xf numFmtId="266" fontId="148" fillId="0" borderId="0"/>
    <xf numFmtId="266" fontId="148" fillId="0" borderId="0"/>
    <xf numFmtId="266" fontId="148" fillId="0" borderId="0"/>
    <xf numFmtId="266" fontId="148" fillId="0" borderId="0"/>
    <xf numFmtId="266" fontId="148" fillId="0" borderId="0"/>
    <xf numFmtId="266" fontId="148" fillId="0" borderId="0"/>
    <xf numFmtId="266" fontId="148" fillId="0" borderId="0"/>
    <xf numFmtId="266" fontId="147" fillId="0" borderId="0"/>
    <xf numFmtId="266" fontId="250" fillId="0" borderId="0"/>
    <xf numFmtId="266" fontId="27" fillId="0" borderId="0"/>
    <xf numFmtId="0" fontId="27" fillId="0" borderId="0"/>
    <xf numFmtId="43" fontId="27" fillId="0" borderId="0" applyFont="0" applyFill="0" applyBorder="0" applyAlignment="0" applyProtection="0"/>
    <xf numFmtId="0" fontId="98" fillId="9" borderId="9" applyNumberFormat="0" applyAlignment="0" applyProtection="0"/>
    <xf numFmtId="9" fontId="27" fillId="0" borderId="0" applyFont="0" applyFill="0" applyBorder="0" applyAlignment="0" applyProtection="0"/>
    <xf numFmtId="43" fontId="27" fillId="0" borderId="0" applyFont="0" applyFill="0" applyBorder="0" applyAlignment="0" applyProtection="0"/>
    <xf numFmtId="0" fontId="27" fillId="0" borderId="0"/>
    <xf numFmtId="9" fontId="27" fillId="0" borderId="0" applyFont="0" applyFill="0" applyBorder="0" applyAlignment="0" applyProtection="0"/>
  </cellStyleXfs>
  <cellXfs count="218">
    <xf numFmtId="0" fontId="0" fillId="0" borderId="0" xfId="0"/>
    <xf numFmtId="0" fontId="12" fillId="0" borderId="0" xfId="0" applyFont="1" applyAlignment="1">
      <alignment horizontal="left"/>
    </xf>
    <xf numFmtId="0" fontId="12" fillId="0" borderId="0" xfId="0" applyFont="1"/>
    <xf numFmtId="0" fontId="12" fillId="0" borderId="1" xfId="0" applyFont="1" applyBorder="1" applyAlignment="1">
      <alignment horizontal="center" vertical="center" wrapText="1"/>
    </xf>
    <xf numFmtId="3" fontId="12" fillId="0" borderId="1" xfId="0" applyNumberFormat="1" applyFont="1" applyBorder="1" applyAlignment="1">
      <alignment horizontal="center" vertical="center" wrapText="1"/>
    </xf>
    <xf numFmtId="0" fontId="13" fillId="0" borderId="1" xfId="0" applyFont="1" applyBorder="1" applyAlignment="1">
      <alignment horizontal="center" vertical="center" wrapText="1"/>
    </xf>
    <xf numFmtId="3" fontId="13" fillId="0" borderId="1" xfId="0" applyNumberFormat="1" applyFont="1" applyBorder="1" applyAlignment="1">
      <alignment horizontal="center" vertical="center" wrapText="1"/>
    </xf>
    <xf numFmtId="0" fontId="12" fillId="0" borderId="1" xfId="0" applyFont="1" applyBorder="1" applyAlignment="1">
      <alignment vertical="center" wrapText="1"/>
    </xf>
    <xf numFmtId="9" fontId="13" fillId="0" borderId="1" xfId="0" applyNumberFormat="1" applyFont="1" applyBorder="1" applyAlignment="1">
      <alignment vertical="center" wrapText="1"/>
    </xf>
    <xf numFmtId="0" fontId="13" fillId="0" borderId="1" xfId="0" applyFont="1" applyBorder="1" applyAlignment="1">
      <alignment vertical="center" wrapText="1"/>
    </xf>
    <xf numFmtId="0" fontId="13" fillId="0" borderId="1" xfId="0" applyFont="1" applyBorder="1" applyAlignment="1">
      <alignment wrapText="1"/>
    </xf>
    <xf numFmtId="9" fontId="12" fillId="0" borderId="1" xfId="0" applyNumberFormat="1" applyFont="1" applyBorder="1" applyAlignment="1">
      <alignment vertical="center" wrapText="1"/>
    </xf>
    <xf numFmtId="3" fontId="14" fillId="0" borderId="0" xfId="0" applyNumberFormat="1" applyFont="1"/>
    <xf numFmtId="0" fontId="15" fillId="0" borderId="0" xfId="0" applyFont="1" applyAlignment="1">
      <alignment horizontal="right" vertical="center"/>
    </xf>
    <xf numFmtId="0" fontId="14" fillId="0" borderId="0" xfId="0" applyFont="1"/>
    <xf numFmtId="0" fontId="16" fillId="0" borderId="0" xfId="0" applyFont="1" applyAlignment="1">
      <alignment horizontal="right" vertical="center"/>
    </xf>
    <xf numFmtId="0" fontId="12" fillId="0" borderId="1" xfId="0" applyFont="1" applyBorder="1" applyAlignment="1">
      <alignment horizontal="left" vertical="center" wrapText="1"/>
    </xf>
    <xf numFmtId="10" fontId="12" fillId="0" borderId="1" xfId="0" applyNumberFormat="1" applyFont="1" applyBorder="1" applyAlignment="1">
      <alignment horizontal="center" vertical="center" wrapText="1"/>
    </xf>
    <xf numFmtId="10" fontId="13" fillId="0" borderId="1" xfId="0" applyNumberFormat="1" applyFont="1" applyBorder="1" applyAlignment="1">
      <alignment horizontal="center" vertical="center" wrapText="1"/>
    </xf>
    <xf numFmtId="0" fontId="17" fillId="0" borderId="0" xfId="0" applyFont="1"/>
    <xf numFmtId="0" fontId="17" fillId="0" borderId="1" xfId="0" applyFont="1" applyBorder="1" applyAlignment="1">
      <alignment horizontal="center"/>
    </xf>
    <xf numFmtId="0" fontId="17" fillId="0" borderId="1" xfId="0" applyFont="1" applyBorder="1" applyAlignment="1">
      <alignment wrapText="1"/>
    </xf>
    <xf numFmtId="0" fontId="17" fillId="0" borderId="1" xfId="0" applyFont="1" applyBorder="1"/>
    <xf numFmtId="0" fontId="12" fillId="0" borderId="1" xfId="0" applyFont="1" applyBorder="1" applyAlignment="1">
      <alignment horizontal="center" wrapText="1"/>
    </xf>
    <xf numFmtId="4" fontId="12" fillId="0" borderId="1" xfId="1" applyNumberFormat="1" applyFont="1" applyBorder="1"/>
    <xf numFmtId="0" fontId="13" fillId="0" borderId="0" xfId="0" applyFont="1"/>
    <xf numFmtId="0" fontId="12" fillId="0" borderId="0" xfId="0" applyFont="1" applyAlignment="1">
      <alignment horizontal="right"/>
    </xf>
    <xf numFmtId="0" fontId="12" fillId="0" borderId="0" xfId="0" applyFont="1" applyAlignment="1">
      <alignment horizontal="center" wrapText="1"/>
    </xf>
    <xf numFmtId="0" fontId="20" fillId="0" borderId="0" xfId="0" applyFont="1" applyAlignment="1">
      <alignment horizontal="right"/>
    </xf>
    <xf numFmtId="0" fontId="13" fillId="0" borderId="0" xfId="0" applyFont="1" applyAlignment="1">
      <alignment wrapText="1"/>
    </xf>
    <xf numFmtId="0" fontId="13" fillId="0" borderId="0" xfId="0" applyFont="1" applyAlignment="1">
      <alignment horizontal="center"/>
    </xf>
    <xf numFmtId="166" fontId="12" fillId="0" borderId="1" xfId="0" applyNumberFormat="1" applyFont="1" applyBorder="1" applyAlignment="1">
      <alignment vertical="center" wrapText="1"/>
    </xf>
    <xf numFmtId="9" fontId="12" fillId="0" borderId="1" xfId="2" applyFont="1" applyFill="1" applyBorder="1" applyAlignment="1">
      <alignment vertical="center" wrapText="1"/>
    </xf>
    <xf numFmtId="3" fontId="13" fillId="0" borderId="1" xfId="0" applyNumberFormat="1" applyFont="1" applyBorder="1" applyAlignment="1">
      <alignment vertical="center" wrapText="1"/>
    </xf>
    <xf numFmtId="9" fontId="13" fillId="0" borderId="1" xfId="2" applyFont="1" applyFill="1" applyBorder="1" applyAlignment="1">
      <alignment vertical="center" wrapText="1"/>
    </xf>
    <xf numFmtId="0" fontId="13" fillId="0" borderId="1" xfId="0" quotePrefix="1" applyFont="1" applyBorder="1" applyAlignment="1">
      <alignment vertical="center" wrapText="1"/>
    </xf>
    <xf numFmtId="0" fontId="20" fillId="0" borderId="1" xfId="0" applyFont="1" applyBorder="1" applyAlignment="1">
      <alignment vertical="center" wrapText="1"/>
    </xf>
    <xf numFmtId="0" fontId="21" fillId="0" borderId="0" xfId="0" applyFont="1"/>
    <xf numFmtId="0" fontId="20" fillId="0" borderId="0" xfId="0" applyFont="1"/>
    <xf numFmtId="0" fontId="13" fillId="2" borderId="1" xfId="0" applyFont="1" applyFill="1" applyBorder="1" applyAlignment="1">
      <alignment horizontal="left" vertical="center" wrapText="1"/>
    </xf>
    <xf numFmtId="3" fontId="12" fillId="0" borderId="1" xfId="0" applyNumberFormat="1" applyFont="1" applyBorder="1" applyAlignment="1">
      <alignment vertical="center" wrapText="1"/>
    </xf>
    <xf numFmtId="0" fontId="20" fillId="0" borderId="0" xfId="0" applyFont="1" applyAlignment="1">
      <alignment horizontal="center"/>
    </xf>
    <xf numFmtId="0" fontId="13" fillId="0" borderId="0" xfId="0" applyFont="1" applyAlignment="1">
      <alignment horizontal="center" vertical="center"/>
    </xf>
    <xf numFmtId="3" fontId="13" fillId="0" borderId="0" xfId="0" applyNumberFormat="1" applyFont="1"/>
    <xf numFmtId="3" fontId="12" fillId="0" borderId="0" xfId="0" applyNumberFormat="1" applyFont="1"/>
    <xf numFmtId="3" fontId="13" fillId="0" borderId="0" xfId="0" applyNumberFormat="1" applyFont="1" applyAlignment="1">
      <alignment horizontal="center"/>
    </xf>
    <xf numFmtId="0" fontId="13" fillId="0" borderId="0" xfId="0" applyFont="1" applyAlignment="1">
      <alignment vertical="center"/>
    </xf>
    <xf numFmtId="0" fontId="13" fillId="0" borderId="1" xfId="0" quotePrefix="1" applyFont="1" applyBorder="1" applyAlignment="1">
      <alignment horizontal="center" vertical="center" wrapText="1"/>
    </xf>
    <xf numFmtId="4" fontId="13" fillId="0" borderId="1" xfId="1" applyNumberFormat="1" applyFont="1" applyBorder="1"/>
    <xf numFmtId="0" fontId="12" fillId="0" borderId="0" xfId="0" applyFont="1" applyAlignment="1">
      <alignment horizontal="left" vertical="center"/>
    </xf>
    <xf numFmtId="0" fontId="15" fillId="0" borderId="0" xfId="0" applyFont="1" applyAlignment="1">
      <alignment vertical="center"/>
    </xf>
    <xf numFmtId="3" fontId="14" fillId="0" borderId="0" xfId="0" applyNumberFormat="1" applyFont="1" applyAlignment="1">
      <alignment vertical="center"/>
    </xf>
    <xf numFmtId="9" fontId="14" fillId="0" borderId="0" xfId="0" applyNumberFormat="1" applyFont="1" applyAlignment="1">
      <alignment vertical="center"/>
    </xf>
    <xf numFmtId="9" fontId="15" fillId="0" borderId="0" xfId="0" applyNumberFormat="1" applyFont="1" applyAlignment="1">
      <alignment horizontal="right" vertical="center"/>
    </xf>
    <xf numFmtId="0" fontId="14" fillId="0" borderId="0" xfId="0" applyFont="1" applyAlignment="1">
      <alignment vertical="center"/>
    </xf>
    <xf numFmtId="9" fontId="16" fillId="0" borderId="0" xfId="0" applyNumberFormat="1" applyFont="1" applyAlignment="1">
      <alignment horizontal="right" vertical="center"/>
    </xf>
    <xf numFmtId="0" fontId="17" fillId="0" borderId="0" xfId="0" applyFont="1" applyAlignment="1">
      <alignment vertical="center"/>
    </xf>
    <xf numFmtId="165" fontId="14" fillId="0" borderId="1" xfId="0" applyNumberFormat="1" applyFont="1" applyBorder="1" applyAlignment="1">
      <alignment vertical="center"/>
    </xf>
    <xf numFmtId="0" fontId="12" fillId="0" borderId="1" xfId="0" applyFont="1" applyBorder="1" applyAlignment="1">
      <alignment wrapText="1"/>
    </xf>
    <xf numFmtId="0" fontId="12" fillId="0" borderId="1" xfId="3" applyFont="1" applyBorder="1" applyAlignment="1">
      <alignment horizontal="left" vertical="center"/>
    </xf>
    <xf numFmtId="165" fontId="12" fillId="0" borderId="1" xfId="1" applyNumberFormat="1" applyFont="1" applyBorder="1" applyAlignment="1">
      <alignment horizontal="left" vertical="center" wrapText="1"/>
    </xf>
    <xf numFmtId="165" fontId="24" fillId="0" borderId="1" xfId="0" applyNumberFormat="1" applyFont="1" applyBorder="1" applyAlignment="1">
      <alignment vertical="center"/>
    </xf>
    <xf numFmtId="0" fontId="17" fillId="0" borderId="1" xfId="0" applyFont="1" applyBorder="1" applyAlignment="1">
      <alignment horizontal="center" vertical="center"/>
    </xf>
    <xf numFmtId="2" fontId="12" fillId="0" borderId="1" xfId="0" applyNumberFormat="1" applyFont="1" applyBorder="1"/>
    <xf numFmtId="0" fontId="13" fillId="0" borderId="1" xfId="0" applyFont="1" applyBorder="1" applyAlignment="1">
      <alignment horizontal="center"/>
    </xf>
    <xf numFmtId="4" fontId="13" fillId="0" borderId="1" xfId="0" applyNumberFormat="1" applyFont="1" applyBorder="1"/>
    <xf numFmtId="4" fontId="13" fillId="0" borderId="1" xfId="0" applyNumberFormat="1" applyFont="1" applyBorder="1" applyAlignment="1">
      <alignment horizontal="right"/>
    </xf>
    <xf numFmtId="2" fontId="13" fillId="0" borderId="1" xfId="0" applyNumberFormat="1" applyFont="1" applyBorder="1"/>
    <xf numFmtId="0" fontId="12" fillId="0" borderId="1" xfId="0" applyFont="1" applyBorder="1" applyAlignment="1">
      <alignment horizontal="center" vertical="center" wrapText="1"/>
    </xf>
    <xf numFmtId="9" fontId="12" fillId="0" borderId="1" xfId="2" applyFont="1" applyBorder="1" applyAlignment="1">
      <alignment horizontal="center" vertical="center" wrapText="1"/>
    </xf>
    <xf numFmtId="4" fontId="12" fillId="0" borderId="1" xfId="1" applyNumberFormat="1" applyFont="1" applyBorder="1" applyAlignment="1">
      <alignment vertical="center" wrapText="1"/>
    </xf>
    <xf numFmtId="4" fontId="13" fillId="0" borderId="1" xfId="1" applyNumberFormat="1" applyFont="1" applyBorder="1" applyAlignment="1">
      <alignment vertical="center" wrapText="1"/>
    </xf>
    <xf numFmtId="4" fontId="14" fillId="0" borderId="1" xfId="0" applyNumberFormat="1" applyFont="1" applyBorder="1"/>
    <xf numFmtId="0" fontId="25" fillId="0" borderId="0" xfId="0" applyFont="1" applyAlignment="1">
      <alignment vertical="center"/>
    </xf>
    <xf numFmtId="165" fontId="17" fillId="0" borderId="1" xfId="0" applyNumberFormat="1" applyFont="1" applyBorder="1" applyAlignment="1">
      <alignment vertical="center"/>
    </xf>
    <xf numFmtId="3" fontId="13" fillId="0" borderId="1" xfId="1" applyNumberFormat="1" applyFont="1" applyBorder="1" applyAlignment="1">
      <alignment vertical="center" wrapText="1"/>
    </xf>
    <xf numFmtId="3" fontId="14" fillId="0" borderId="1" xfId="0" applyNumberFormat="1" applyFont="1" applyBorder="1"/>
    <xf numFmtId="3" fontId="12" fillId="0" borderId="1" xfId="1" applyNumberFormat="1" applyFont="1" applyBorder="1" applyAlignment="1">
      <alignment vertical="center" wrapText="1"/>
    </xf>
    <xf numFmtId="0" fontId="12" fillId="42" borderId="1" xfId="0" applyFont="1" applyFill="1" applyBorder="1" applyAlignment="1">
      <alignment horizontal="center" vertical="center" wrapText="1"/>
    </xf>
    <xf numFmtId="0" fontId="12" fillId="42" borderId="1" xfId="0" applyFont="1" applyFill="1" applyBorder="1" applyAlignment="1">
      <alignment horizontal="left" vertical="center" wrapText="1"/>
    </xf>
    <xf numFmtId="3" fontId="12" fillId="42" borderId="1" xfId="0" applyNumberFormat="1" applyFont="1" applyFill="1" applyBorder="1" applyAlignment="1">
      <alignment vertical="center" wrapText="1"/>
    </xf>
    <xf numFmtId="9" fontId="12" fillId="42" borderId="1" xfId="2" applyFont="1" applyFill="1" applyBorder="1" applyAlignment="1">
      <alignment vertical="center" wrapText="1"/>
    </xf>
    <xf numFmtId="0" fontId="12" fillId="42" borderId="0" xfId="0" applyFont="1" applyFill="1"/>
    <xf numFmtId="3" fontId="13" fillId="0" borderId="1" xfId="1" applyNumberFormat="1" applyFont="1" applyBorder="1" applyAlignment="1">
      <alignment horizontal="right" vertical="center" wrapText="1"/>
    </xf>
    <xf numFmtId="3" fontId="12" fillId="0" borderId="1" xfId="0" applyNumberFormat="1" applyFont="1" applyBorder="1"/>
    <xf numFmtId="165" fontId="12" fillId="0" borderId="1" xfId="1" applyNumberFormat="1" applyFont="1" applyBorder="1" applyAlignment="1">
      <alignment horizontal="center" vertical="center" wrapText="1"/>
    </xf>
    <xf numFmtId="9" fontId="13" fillId="0" borderId="1" xfId="2" applyFont="1" applyBorder="1" applyAlignment="1">
      <alignment horizontal="center" vertical="center" wrapText="1"/>
    </xf>
    <xf numFmtId="9" fontId="20" fillId="0" borderId="1" xfId="2" applyFont="1" applyBorder="1" applyAlignment="1">
      <alignment horizontal="center" vertical="center" wrapText="1"/>
    </xf>
    <xf numFmtId="0" fontId="20" fillId="0" borderId="1" xfId="0" applyFont="1" applyBorder="1" applyAlignment="1">
      <alignment horizontal="center" vertical="center" wrapText="1"/>
    </xf>
    <xf numFmtId="165" fontId="12" fillId="0" borderId="1" xfId="1" applyNumberFormat="1" applyFont="1" applyFill="1" applyBorder="1" applyAlignment="1">
      <alignment horizontal="center" vertical="center" wrapText="1"/>
    </xf>
    <xf numFmtId="165" fontId="13" fillId="0" borderId="1" xfId="1" applyNumberFormat="1" applyFont="1" applyBorder="1" applyAlignment="1">
      <alignment horizontal="center" vertical="center" wrapText="1"/>
    </xf>
    <xf numFmtId="164" fontId="14" fillId="0" borderId="0" xfId="1" applyFont="1"/>
    <xf numFmtId="164" fontId="12" fillId="0" borderId="1" xfId="1" applyFont="1" applyBorder="1" applyAlignment="1">
      <alignment horizontal="center" vertical="center" wrapText="1"/>
    </xf>
    <xf numFmtId="4" fontId="12" fillId="0" borderId="1" xfId="1" applyNumberFormat="1" applyFont="1" applyBorder="1" applyAlignment="1">
      <alignment horizontal="right" vertical="center" wrapText="1"/>
    </xf>
    <xf numFmtId="4" fontId="13" fillId="0" borderId="1" xfId="1" applyNumberFormat="1" applyFont="1" applyBorder="1" applyAlignment="1">
      <alignment horizontal="right" vertical="center" wrapText="1"/>
    </xf>
    <xf numFmtId="4" fontId="13" fillId="0" borderId="1" xfId="1" applyNumberFormat="1" applyFont="1" applyBorder="1" applyAlignment="1">
      <alignment horizontal="right"/>
    </xf>
    <xf numFmtId="0" fontId="12" fillId="0" borderId="1" xfId="7585" applyFont="1" applyBorder="1" applyAlignment="1">
      <alignment horizontal="center" vertical="center" wrapText="1"/>
    </xf>
    <xf numFmtId="0" fontId="12" fillId="0" borderId="1" xfId="7585" applyFont="1" applyBorder="1" applyAlignment="1">
      <alignment horizontal="center"/>
    </xf>
    <xf numFmtId="0" fontId="12" fillId="0" borderId="1" xfId="7585" applyFont="1" applyBorder="1" applyAlignment="1">
      <alignment horizontal="center" wrapText="1"/>
    </xf>
    <xf numFmtId="0" fontId="12" fillId="0" borderId="19" xfId="7585" applyFont="1" applyBorder="1" applyAlignment="1">
      <alignment horizontal="center"/>
    </xf>
    <xf numFmtId="0" fontId="12" fillId="0" borderId="4" xfId="7585" applyFont="1" applyBorder="1" applyAlignment="1">
      <alignment horizontal="center"/>
    </xf>
    <xf numFmtId="0" fontId="12" fillId="0" borderId="4" xfId="7585" applyFont="1" applyBorder="1" applyAlignment="1">
      <alignment wrapText="1"/>
    </xf>
    <xf numFmtId="0" fontId="13" fillId="0" borderId="4" xfId="7585" applyFont="1" applyBorder="1" applyAlignment="1">
      <alignment horizontal="center"/>
    </xf>
    <xf numFmtId="165" fontId="13" fillId="0" borderId="4" xfId="7584" applyNumberFormat="1" applyFont="1" applyFill="1" applyBorder="1"/>
    <xf numFmtId="9" fontId="13" fillId="0" borderId="4" xfId="7586" applyFont="1" applyFill="1" applyBorder="1"/>
    <xf numFmtId="0" fontId="13" fillId="0" borderId="4" xfId="7585" applyFont="1" applyBorder="1" applyAlignment="1">
      <alignment horizontal="left" vertical="center" wrapText="1"/>
    </xf>
    <xf numFmtId="165" fontId="12" fillId="0" borderId="4" xfId="7584" applyNumberFormat="1" applyFont="1" applyFill="1" applyBorder="1" applyAlignment="1"/>
    <xf numFmtId="0" fontId="12" fillId="0" borderId="26" xfId="7585" applyFont="1" applyBorder="1" applyAlignment="1">
      <alignment wrapText="1"/>
    </xf>
    <xf numFmtId="0" fontId="12" fillId="0" borderId="26" xfId="7585" applyFont="1" applyBorder="1"/>
    <xf numFmtId="165" fontId="12" fillId="0" borderId="26" xfId="7584" applyNumberFormat="1" applyFont="1" applyFill="1" applyBorder="1"/>
    <xf numFmtId="165" fontId="12" fillId="0" borderId="26" xfId="7584" applyNumberFormat="1" applyFont="1" applyFill="1" applyBorder="1" applyAlignment="1"/>
    <xf numFmtId="4" fontId="17" fillId="0" borderId="1" xfId="0" applyNumberFormat="1" applyFont="1" applyBorder="1"/>
    <xf numFmtId="4" fontId="17" fillId="0" borderId="1" xfId="1" applyNumberFormat="1" applyFont="1" applyBorder="1" applyAlignment="1">
      <alignment horizontal="right"/>
    </xf>
    <xf numFmtId="4" fontId="14" fillId="0" borderId="1" xfId="0" applyNumberFormat="1" applyFont="1" applyBorder="1" applyAlignment="1">
      <alignment horizontal="right"/>
    </xf>
    <xf numFmtId="4" fontId="13" fillId="0" borderId="1" xfId="0" applyNumberFormat="1" applyFont="1" applyBorder="1" applyAlignment="1">
      <alignment horizontal="right" vertical="center" wrapText="1"/>
    </xf>
    <xf numFmtId="4" fontId="13" fillId="42" borderId="1" xfId="0" applyNumberFormat="1" applyFont="1" applyFill="1" applyBorder="1" applyAlignment="1">
      <alignment horizontal="right" vertical="center" wrapText="1"/>
    </xf>
    <xf numFmtId="4" fontId="12" fillId="0" borderId="1" xfId="0" applyNumberFormat="1" applyFont="1" applyBorder="1" applyAlignment="1">
      <alignment horizontal="right" vertical="center" wrapText="1"/>
    </xf>
    <xf numFmtId="9" fontId="12" fillId="0" borderId="1" xfId="0" applyNumberFormat="1" applyFont="1" applyBorder="1" applyAlignment="1">
      <alignment horizontal="center" vertical="center" wrapText="1"/>
    </xf>
    <xf numFmtId="9" fontId="12" fillId="0" borderId="19" xfId="7586" applyFont="1" applyFill="1" applyBorder="1"/>
    <xf numFmtId="0" fontId="12" fillId="0" borderId="19" xfId="7585" applyFont="1" applyBorder="1" applyAlignment="1">
      <alignment wrapText="1"/>
    </xf>
    <xf numFmtId="9" fontId="12" fillId="0" borderId="4" xfId="7586" applyFont="1" applyFill="1" applyBorder="1"/>
    <xf numFmtId="165" fontId="12" fillId="0" borderId="4" xfId="7584" applyNumberFormat="1" applyFont="1" applyFill="1" applyBorder="1"/>
    <xf numFmtId="0" fontId="13" fillId="0" borderId="27" xfId="7585" applyFont="1" applyBorder="1" applyAlignment="1">
      <alignment wrapText="1"/>
    </xf>
    <xf numFmtId="165" fontId="13" fillId="0" borderId="4" xfId="7584" applyNumberFormat="1" applyFont="1" applyFill="1" applyBorder="1" applyAlignment="1"/>
    <xf numFmtId="0" fontId="13" fillId="0" borderId="4" xfId="7585" applyFont="1" applyBorder="1" applyAlignment="1">
      <alignment wrapText="1"/>
    </xf>
    <xf numFmtId="0" fontId="12" fillId="0" borderId="5" xfId="7585" applyFont="1" applyBorder="1" applyAlignment="1">
      <alignment wrapText="1"/>
    </xf>
    <xf numFmtId="9" fontId="12" fillId="0" borderId="26" xfId="7586" applyFont="1" applyFill="1" applyBorder="1"/>
    <xf numFmtId="0" fontId="12" fillId="0" borderId="26" xfId="7585" applyFont="1" applyBorder="1" applyAlignment="1">
      <alignment horizontal="center"/>
    </xf>
    <xf numFmtId="4" fontId="17" fillId="0" borderId="1" xfId="0" applyNumberFormat="1" applyFont="1" applyBorder="1" applyAlignment="1">
      <alignment horizontal="right"/>
    </xf>
    <xf numFmtId="4" fontId="14" fillId="0" borderId="1" xfId="1" applyNumberFormat="1" applyFont="1" applyBorder="1" applyAlignment="1">
      <alignment horizontal="right"/>
    </xf>
    <xf numFmtId="0" fontId="13" fillId="42" borderId="0" xfId="0" applyFont="1" applyFill="1" applyAlignment="1">
      <alignment vertical="center"/>
    </xf>
    <xf numFmtId="0" fontId="2" fillId="42" borderId="0" xfId="0" applyFont="1" applyFill="1" applyAlignment="1">
      <alignment horizontal="center" vertical="center"/>
    </xf>
    <xf numFmtId="0" fontId="22" fillId="42" borderId="0" xfId="0" applyFont="1" applyFill="1" applyAlignment="1">
      <alignment vertical="center"/>
    </xf>
    <xf numFmtId="0" fontId="22" fillId="42" borderId="0" xfId="0" applyFont="1" applyFill="1" applyAlignment="1">
      <alignment horizontal="left" vertical="center"/>
    </xf>
    <xf numFmtId="0" fontId="22" fillId="42" borderId="0" xfId="0" applyFont="1" applyFill="1" applyAlignment="1">
      <alignment horizontal="right" vertical="center"/>
    </xf>
    <xf numFmtId="0" fontId="13" fillId="42" borderId="0" xfId="0" applyFont="1" applyFill="1" applyAlignment="1">
      <alignment horizontal="center" vertical="center"/>
    </xf>
    <xf numFmtId="0" fontId="13" fillId="42" borderId="0" xfId="0" applyFont="1" applyFill="1" applyAlignment="1">
      <alignment vertical="center" wrapText="1"/>
    </xf>
    <xf numFmtId="0" fontId="21" fillId="42" borderId="1" xfId="0" applyFont="1" applyFill="1" applyBorder="1" applyAlignment="1">
      <alignment horizontal="center" vertical="center"/>
    </xf>
    <xf numFmtId="0" fontId="21" fillId="42" borderId="1" xfId="0" applyFont="1" applyFill="1" applyBorder="1" applyAlignment="1">
      <alignment horizontal="center" vertical="center" wrapText="1"/>
    </xf>
    <xf numFmtId="0" fontId="19" fillId="42" borderId="1" xfId="0" applyFont="1" applyFill="1" applyBorder="1" applyAlignment="1">
      <alignment horizontal="center" vertical="center"/>
    </xf>
    <xf numFmtId="0" fontId="19" fillId="42" borderId="0" xfId="0" applyFont="1" applyFill="1" applyAlignment="1">
      <alignment horizontal="center" vertical="center"/>
    </xf>
    <xf numFmtId="0" fontId="12" fillId="42" borderId="1" xfId="0" applyFont="1" applyFill="1" applyBorder="1" applyAlignment="1">
      <alignment horizontal="center" vertical="center"/>
    </xf>
    <xf numFmtId="165" fontId="12" fillId="42" borderId="1" xfId="1" applyNumberFormat="1" applyFont="1" applyFill="1" applyBorder="1" applyAlignment="1">
      <alignment vertical="center" wrapText="1"/>
    </xf>
    <xf numFmtId="165" fontId="3" fillId="42" borderId="1" xfId="1" applyNumberFormat="1" applyFont="1" applyFill="1" applyBorder="1" applyAlignment="1">
      <alignment vertical="center"/>
    </xf>
    <xf numFmtId="9" fontId="3" fillId="42" borderId="1" xfId="2" applyFont="1" applyFill="1" applyBorder="1" applyAlignment="1">
      <alignment vertical="center"/>
    </xf>
    <xf numFmtId="0" fontId="3" fillId="42" borderId="0" xfId="0" applyFont="1" applyFill="1" applyAlignment="1">
      <alignment vertical="center"/>
    </xf>
    <xf numFmtId="0" fontId="12" fillId="42" borderId="1" xfId="0" applyFont="1" applyFill="1" applyBorder="1" applyAlignment="1">
      <alignment vertical="center" wrapText="1"/>
    </xf>
    <xf numFmtId="0" fontId="13" fillId="42" borderId="1" xfId="0" applyFont="1" applyFill="1" applyBorder="1" applyAlignment="1">
      <alignment horizontal="center" vertical="center"/>
    </xf>
    <xf numFmtId="165" fontId="13" fillId="42" borderId="1" xfId="1" applyNumberFormat="1" applyFont="1" applyFill="1" applyBorder="1" applyAlignment="1">
      <alignment vertical="center" wrapText="1"/>
    </xf>
    <xf numFmtId="3" fontId="4" fillId="42" borderId="1" xfId="0" applyNumberFormat="1" applyFont="1" applyFill="1" applyBorder="1" applyAlignment="1">
      <alignment vertical="center" wrapText="1"/>
    </xf>
    <xf numFmtId="9" fontId="4" fillId="42" borderId="1" xfId="2" applyFont="1" applyFill="1" applyBorder="1" applyAlignment="1">
      <alignment vertical="center"/>
    </xf>
    <xf numFmtId="0" fontId="4" fillId="42" borderId="0" xfId="0" applyFont="1" applyFill="1" applyAlignment="1">
      <alignment vertical="center"/>
    </xf>
    <xf numFmtId="0" fontId="13" fillId="42" borderId="1" xfId="0" applyFont="1" applyFill="1" applyBorder="1" applyAlignment="1">
      <alignment vertical="center" wrapText="1"/>
    </xf>
    <xf numFmtId="3" fontId="4" fillId="42" borderId="1" xfId="1" applyNumberFormat="1" applyFont="1" applyFill="1" applyBorder="1" applyAlignment="1">
      <alignment vertical="center"/>
    </xf>
    <xf numFmtId="3" fontId="4" fillId="42" borderId="1" xfId="0" applyNumberFormat="1" applyFont="1" applyFill="1" applyBorder="1" applyAlignment="1">
      <alignment vertical="center"/>
    </xf>
    <xf numFmtId="0" fontId="4" fillId="42" borderId="0" xfId="0" applyFont="1" applyFill="1" applyAlignment="1">
      <alignment vertical="center" wrapText="1"/>
    </xf>
    <xf numFmtId="3" fontId="4" fillId="42" borderId="1" xfId="7" applyNumberFormat="1" applyFont="1" applyFill="1" applyBorder="1" applyAlignment="1">
      <alignment vertical="center"/>
    </xf>
    <xf numFmtId="0" fontId="4" fillId="42" borderId="0" xfId="0" applyFont="1" applyFill="1" applyAlignment="1">
      <alignment horizontal="center" vertical="center"/>
    </xf>
    <xf numFmtId="318" fontId="14" fillId="0" borderId="0" xfId="1" applyNumberFormat="1" applyFont="1"/>
    <xf numFmtId="4" fontId="13" fillId="42" borderId="1" xfId="1" applyNumberFormat="1" applyFont="1" applyFill="1" applyBorder="1" applyAlignment="1">
      <alignment vertical="center" wrapText="1"/>
    </xf>
    <xf numFmtId="164" fontId="12" fillId="0" borderId="0" xfId="1" applyFont="1"/>
    <xf numFmtId="164" fontId="14" fillId="0" borderId="0" xfId="1" applyFont="1" applyAlignment="1">
      <alignment vertical="center"/>
    </xf>
    <xf numFmtId="3" fontId="12" fillId="0" borderId="1" xfId="0" applyNumberFormat="1" applyFont="1" applyBorder="1" applyAlignment="1">
      <alignment horizontal="center" vertical="center" wrapText="1"/>
    </xf>
    <xf numFmtId="3" fontId="20" fillId="0" borderId="0" xfId="0" applyNumberFormat="1" applyFont="1" applyAlignment="1">
      <alignment horizontal="center"/>
    </xf>
    <xf numFmtId="0" fontId="13" fillId="0" borderId="5" xfId="7585" applyFont="1" applyBorder="1" applyAlignment="1">
      <alignment horizontal="left" vertical="center" wrapText="1"/>
    </xf>
    <xf numFmtId="4" fontId="12" fillId="0" borderId="4" xfId="7584" applyNumberFormat="1" applyFont="1" applyFill="1" applyBorder="1"/>
    <xf numFmtId="4" fontId="13" fillId="0" borderId="4" xfId="7584" applyNumberFormat="1" applyFont="1" applyFill="1" applyBorder="1"/>
    <xf numFmtId="319" fontId="12" fillId="0" borderId="26" xfId="1" applyNumberFormat="1" applyFont="1" applyBorder="1"/>
    <xf numFmtId="320" fontId="12" fillId="0" borderId="19" xfId="1" applyNumberFormat="1" applyFont="1" applyBorder="1" applyAlignment="1">
      <alignment horizontal="right"/>
    </xf>
    <xf numFmtId="3" fontId="12" fillId="42" borderId="0" xfId="0" applyNumberFormat="1" applyFont="1" applyFill="1" applyAlignment="1">
      <alignment horizontal="left" vertical="center"/>
    </xf>
    <xf numFmtId="3" fontId="12" fillId="42" borderId="0" xfId="0" applyNumberFormat="1" applyFont="1" applyFill="1" applyAlignment="1">
      <alignment vertical="center"/>
    </xf>
    <xf numFmtId="3" fontId="13" fillId="42" borderId="0" xfId="0" applyNumberFormat="1" applyFont="1" applyFill="1" applyAlignment="1">
      <alignment vertical="center"/>
    </xf>
    <xf numFmtId="3" fontId="22" fillId="42" borderId="0" xfId="0" applyNumberFormat="1" applyFont="1" applyFill="1" applyAlignment="1">
      <alignment horizontal="center" vertical="center"/>
    </xf>
    <xf numFmtId="3" fontId="22" fillId="42" borderId="0" xfId="0" applyNumberFormat="1" applyFont="1" applyFill="1" applyAlignment="1">
      <alignment horizontal="left" vertical="center"/>
    </xf>
    <xf numFmtId="3" fontId="23" fillId="42" borderId="0" xfId="0" applyNumberFormat="1" applyFont="1" applyFill="1" applyAlignment="1">
      <alignment vertical="center"/>
    </xf>
    <xf numFmtId="3" fontId="13" fillId="42" borderId="0" xfId="0" applyNumberFormat="1" applyFont="1" applyFill="1" applyAlignment="1">
      <alignment vertical="center" wrapText="1"/>
    </xf>
    <xf numFmtId="3" fontId="13" fillId="42" borderId="0" xfId="1" applyNumberFormat="1" applyFont="1" applyFill="1" applyAlignment="1">
      <alignment vertical="center" wrapText="1"/>
    </xf>
    <xf numFmtId="3" fontId="12" fillId="42" borderId="1" xfId="0" applyNumberFormat="1" applyFont="1" applyFill="1" applyBorder="1" applyAlignment="1">
      <alignment horizontal="center" vertical="center" wrapText="1"/>
    </xf>
    <xf numFmtId="3" fontId="19" fillId="42" borderId="1" xfId="0" applyNumberFormat="1" applyFont="1" applyFill="1" applyBorder="1" applyAlignment="1">
      <alignment horizontal="center" vertical="center"/>
    </xf>
    <xf numFmtId="3" fontId="3" fillId="42" borderId="1" xfId="1" applyNumberFormat="1" applyFont="1" applyFill="1" applyBorder="1" applyAlignment="1">
      <alignment vertical="center"/>
    </xf>
    <xf numFmtId="3" fontId="18" fillId="42" borderId="0" xfId="0" applyNumberFormat="1" applyFont="1" applyFill="1" applyAlignment="1">
      <alignment vertical="center"/>
    </xf>
    <xf numFmtId="3" fontId="4" fillId="42" borderId="0" xfId="0" applyNumberFormat="1" applyFont="1" applyFill="1" applyAlignment="1">
      <alignment vertical="center" wrapText="1"/>
    </xf>
    <xf numFmtId="3" fontId="4" fillId="42" borderId="0" xfId="0" applyNumberFormat="1" applyFont="1" applyFill="1" applyAlignment="1">
      <alignment vertical="center"/>
    </xf>
    <xf numFmtId="0" fontId="24" fillId="0" borderId="0" xfId="0" applyFont="1" applyAlignment="1">
      <alignment vertical="center"/>
    </xf>
    <xf numFmtId="0" fontId="15" fillId="0" borderId="0" xfId="0" applyFont="1" applyAlignment="1">
      <alignment horizontal="center" vertical="center"/>
    </xf>
    <xf numFmtId="0" fontId="12" fillId="0" borderId="0" xfId="0" applyFont="1" applyAlignment="1">
      <alignment horizontal="left"/>
    </xf>
    <xf numFmtId="0" fontId="16" fillId="0" borderId="0" xfId="0" applyFont="1" applyAlignment="1">
      <alignment horizontal="center" vertical="center" wrapText="1"/>
    </xf>
    <xf numFmtId="0" fontId="16" fillId="0" borderId="0" xfId="0" applyFont="1" applyAlignment="1">
      <alignment horizontal="center"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12" fillId="0" borderId="0" xfId="0" applyFont="1" applyAlignment="1">
      <alignment horizontal="center"/>
    </xf>
    <xf numFmtId="3" fontId="12" fillId="0" borderId="0" xfId="0" applyNumberFormat="1" applyFont="1" applyAlignment="1">
      <alignment horizontal="center"/>
    </xf>
    <xf numFmtId="3" fontId="12" fillId="0" borderId="1" xfId="0" applyNumberFormat="1" applyFont="1" applyBorder="1" applyAlignment="1">
      <alignment horizontal="center" vertical="center" wrapText="1"/>
    </xf>
    <xf numFmtId="0" fontId="20" fillId="0" borderId="0" xfId="0" applyFont="1" applyAlignment="1">
      <alignment horizontal="right"/>
    </xf>
    <xf numFmtId="0" fontId="12" fillId="0" borderId="1" xfId="0" applyFont="1" applyBorder="1" applyAlignment="1">
      <alignment horizontal="center" vertical="center" wrapText="1"/>
    </xf>
    <xf numFmtId="3" fontId="20" fillId="0" borderId="0" xfId="0" applyNumberFormat="1" applyFont="1" applyAlignment="1">
      <alignment horizontal="center"/>
    </xf>
    <xf numFmtId="0" fontId="20" fillId="0" borderId="0" xfId="0" applyFont="1" applyAlignment="1">
      <alignment horizontal="center"/>
    </xf>
    <xf numFmtId="0" fontId="12" fillId="0" borderId="0" xfId="0" applyFont="1" applyAlignment="1">
      <alignment horizontal="left" vertical="center"/>
    </xf>
    <xf numFmtId="0" fontId="12" fillId="0" borderId="1" xfId="0" applyFont="1" applyBorder="1" applyAlignment="1">
      <alignment horizontal="center" vertical="center"/>
    </xf>
    <xf numFmtId="0" fontId="15" fillId="0" borderId="0" xfId="0" applyFont="1" applyAlignment="1">
      <alignment horizontal="center" vertical="center" wrapText="1"/>
    </xf>
    <xf numFmtId="0" fontId="12" fillId="0" borderId="1" xfId="0" applyFont="1" applyBorder="1" applyAlignment="1">
      <alignment vertical="center"/>
    </xf>
    <xf numFmtId="9" fontId="12" fillId="0" borderId="1" xfId="7586" applyFont="1" applyFill="1" applyBorder="1" applyAlignment="1">
      <alignment horizontal="center" vertical="center" wrapText="1"/>
    </xf>
    <xf numFmtId="0" fontId="12" fillId="0" borderId="1" xfId="7585" applyFont="1" applyBorder="1" applyAlignment="1">
      <alignment horizontal="center" vertical="center" wrapText="1"/>
    </xf>
    <xf numFmtId="0" fontId="12" fillId="0" borderId="24" xfId="7585" applyFont="1" applyBorder="1" applyAlignment="1">
      <alignment horizontal="center" vertical="center" wrapText="1"/>
    </xf>
    <xf numFmtId="0" fontId="12" fillId="0" borderId="11" xfId="7585" applyFont="1" applyBorder="1" applyAlignment="1">
      <alignment horizontal="center" vertical="center" wrapText="1"/>
    </xf>
    <xf numFmtId="0" fontId="17" fillId="0" borderId="0" xfId="0" applyFont="1" applyAlignment="1">
      <alignment horizontal="center" vertical="center"/>
    </xf>
    <xf numFmtId="9" fontId="20" fillId="0" borderId="6" xfId="2" applyFont="1" applyBorder="1" applyAlignment="1">
      <alignment horizontal="right" vertical="center" wrapText="1"/>
    </xf>
    <xf numFmtId="0" fontId="24" fillId="0" borderId="0" xfId="0" applyFont="1" applyAlignment="1">
      <alignment horizontal="center" wrapText="1"/>
    </xf>
    <xf numFmtId="0" fontId="24" fillId="0" borderId="0" xfId="0" applyFont="1" applyAlignment="1">
      <alignment horizontal="center"/>
    </xf>
    <xf numFmtId="0" fontId="252" fillId="42" borderId="0" xfId="0" applyFont="1" applyFill="1" applyAlignment="1">
      <alignment horizontal="center" vertical="center"/>
    </xf>
    <xf numFmtId="0" fontId="12" fillId="42" borderId="0" xfId="0" applyFont="1" applyFill="1" applyAlignment="1">
      <alignment horizontal="center" vertical="center"/>
    </xf>
    <xf numFmtId="0" fontId="22" fillId="42" borderId="0" xfId="0" applyFont="1" applyFill="1" applyAlignment="1">
      <alignment horizontal="center" vertical="center"/>
    </xf>
    <xf numFmtId="0" fontId="12" fillId="42" borderId="1" xfId="0" applyFont="1" applyFill="1" applyBorder="1" applyAlignment="1">
      <alignment horizontal="center" vertical="center" wrapText="1"/>
    </xf>
    <xf numFmtId="9" fontId="12" fillId="42" borderId="1" xfId="2" applyFont="1" applyFill="1" applyBorder="1" applyAlignment="1">
      <alignment horizontal="center" vertical="center" wrapText="1"/>
    </xf>
    <xf numFmtId="3" fontId="12" fillId="42" borderId="1" xfId="0" applyNumberFormat="1" applyFont="1" applyFill="1" applyBorder="1" applyAlignment="1">
      <alignment horizontal="center" vertical="center" wrapText="1"/>
    </xf>
    <xf numFmtId="3" fontId="22" fillId="42" borderId="0" xfId="0" applyNumberFormat="1" applyFont="1" applyFill="1" applyAlignment="1">
      <alignment horizontal="center" vertical="center"/>
    </xf>
    <xf numFmtId="0" fontId="22" fillId="56" borderId="0" xfId="0" applyFont="1" applyFill="1" applyAlignment="1">
      <alignment horizontal="center" vertical="center"/>
    </xf>
    <xf numFmtId="0" fontId="253" fillId="42" borderId="0" xfId="0" applyFont="1" applyFill="1" applyAlignment="1">
      <alignment horizontal="center" vertical="center"/>
    </xf>
  </cellXfs>
  <cellStyles count="7587">
    <cellStyle name="_x0001_" xfId="9"/>
    <cellStyle name="          _x000d__x000a_shell=progman.exe_x000d__x000a_m" xfId="10"/>
    <cellStyle name="          _x000d__x000a_shell=progman.exe_x000d__x000a_m 2" xfId="5298"/>
    <cellStyle name="_x000d__x000a_JournalTemplate=C:\COMFO\CTALK\JOURSTD.TPL_x000d__x000a_LbStateAddress=3 3 0 251 1 89 2 311_x000d__x000a_LbStateJou" xfId="5299"/>
    <cellStyle name="#,##0" xfId="11"/>
    <cellStyle name="#,##0 2" xfId="5300"/>
    <cellStyle name="." xfId="12"/>
    <cellStyle name=".d©y" xfId="5301"/>
    <cellStyle name="??" xfId="13"/>
    <cellStyle name="?? [ - ??1" xfId="5303"/>
    <cellStyle name="?? [ - ??2" xfId="5304"/>
    <cellStyle name="?? [ - ??3" xfId="5305"/>
    <cellStyle name="?? [ - ??4" xfId="5306"/>
    <cellStyle name="?? [ - ??5" xfId="5307"/>
    <cellStyle name="?? [ - ??6" xfId="5308"/>
    <cellStyle name="?? [ - ??7" xfId="5309"/>
    <cellStyle name="?? [ - ??8" xfId="5310"/>
    <cellStyle name="?? [0.00]_ Att. 1- Cover" xfId="14"/>
    <cellStyle name="?? [0]" xfId="15"/>
    <cellStyle name="?? [0] 2" xfId="16"/>
    <cellStyle name="?? [0] 3" xfId="2827"/>
    <cellStyle name="?? 10" xfId="5142"/>
    <cellStyle name="?? 11" xfId="5187"/>
    <cellStyle name="?? 12" xfId="5220"/>
    <cellStyle name="?? 13" xfId="5249"/>
    <cellStyle name="?? 14" xfId="5276"/>
    <cellStyle name="?? 15" xfId="5295"/>
    <cellStyle name="?? 16" xfId="5302"/>
    <cellStyle name="?? 2" xfId="17"/>
    <cellStyle name="?? 3" xfId="2825"/>
    <cellStyle name="?? 4" xfId="4819"/>
    <cellStyle name="?? 5" xfId="4897"/>
    <cellStyle name="?? 6" xfId="4947"/>
    <cellStyle name="?? 7" xfId="4997"/>
    <cellStyle name="?? 8" xfId="5046"/>
    <cellStyle name="?? 9" xfId="5095"/>
    <cellStyle name="?_x001d_??%U©÷u&amp;H©÷9_x0008_? s_x000a__x0007__x0001__x0001_" xfId="18"/>
    <cellStyle name="?_x001d_??%U©÷u&amp;H©÷9_x0008_? s_x000a__x0007__x0001__x0001_ 2" xfId="2829"/>
    <cellStyle name="?_x001d_??%U©÷u&amp;H©÷9_x0008_? s_x000a__x0007__x0001__x0001_ 2 2" xfId="5312"/>
    <cellStyle name="?_x001d_??%U©÷u&amp;H©÷9_x0008_? s_x000a__x0007__x0001__x0001_ 3" xfId="5311"/>
    <cellStyle name="?_x001d_??%U©÷u&amp;H©÷9_x0008_?_x0009_s_x000a__x0007__x0001__x0001_" xfId="19"/>
    <cellStyle name="?_x001d_??%U©÷u&amp;H©÷9_x0008_?_x0009_s_x000a__x0007__x0001__x0001_ 2" xfId="2830"/>
    <cellStyle name="?_x001d_??%U©÷u&amp;H©÷9_x0008_?_x0009_s_x000a__x0007__x0001__x0001_ 3" xfId="5313"/>
    <cellStyle name="?_x001d_??%U²u&amp;H²9_x0008_? s_x000a__x0007__x0001__x0001_" xfId="20"/>
    <cellStyle name="?_x001d_??%U²u&amp;H²9_x0008_? s_x000a__x0007__x0001__x0001_ 2" xfId="2831"/>
    <cellStyle name="?_x001d_??%U²u&amp;H²9_x0008_?_x0009_s_x000a__x0007__x0001__x0001_" xfId="21"/>
    <cellStyle name="?_x001d_??%U²u&amp;H²9_x0008_?_x0009_s_x000a__x0007__x0001__x0001_ 2" xfId="2832"/>
    <cellStyle name="???? [0.00]_      " xfId="5314"/>
    <cellStyle name="??????" xfId="5315"/>
    <cellStyle name="??????????????????? [0]_FTC_OFFER" xfId="5316"/>
    <cellStyle name="???????????????????_FTC_OFFER" xfId="5317"/>
    <cellStyle name="????_      " xfId="5318"/>
    <cellStyle name="???[0]_?? DI" xfId="22"/>
    <cellStyle name="???_?? DI" xfId="23"/>
    <cellStyle name="?_x0010__x0001_??Pr" xfId="24"/>
    <cellStyle name="?_x0010__x0001_??Pr 2" xfId="25"/>
    <cellStyle name="?_x0010__x0001_??Pr 2 2" xfId="26"/>
    <cellStyle name="?_x0010__x0001_??Pr 2 2 2" xfId="2838"/>
    <cellStyle name="?_x0010__x0001_??Pr 2 3" xfId="27"/>
    <cellStyle name="?_x0010__x0001_??Pr 2 3 2" xfId="2839"/>
    <cellStyle name="?_x0010__x0001_??Pr 2 4" xfId="28"/>
    <cellStyle name="?_x0010__x0001_??Pr 2 4 2" xfId="2840"/>
    <cellStyle name="?_x0010__x0001_??Pr 2 5" xfId="2837"/>
    <cellStyle name="?_x0010__x0001_??Pr 3" xfId="29"/>
    <cellStyle name="?_x0010__x0001_??Pr 3 2" xfId="30"/>
    <cellStyle name="?_x0010__x0001_??Pr 3 2 2" xfId="2842"/>
    <cellStyle name="?_x0010__x0001_??Pr 3 3" xfId="31"/>
    <cellStyle name="?_x0010__x0001_??Pr 3 3 2" xfId="2843"/>
    <cellStyle name="?_x0010__x0001_??Pr 3 4" xfId="32"/>
    <cellStyle name="?_x0010__x0001_??Pr 3 4 2" xfId="2844"/>
    <cellStyle name="?_x0010__x0001_??Pr 3 5" xfId="2841"/>
    <cellStyle name="?_x0010__x0001_??Pr 4" xfId="33"/>
    <cellStyle name="?_x0010__x0001_??Pr 5" xfId="34"/>
    <cellStyle name="?_x0010__x0001_??Pr 5 2" xfId="2846"/>
    <cellStyle name="?_x0010__x0001_??Pr 6" xfId="35"/>
    <cellStyle name="?_x0010__x0001_??Pr 6 2" xfId="2847"/>
    <cellStyle name="?_x0010__x0001_??Pr 7" xfId="36"/>
    <cellStyle name="?_x0010__x0001_??Pr 7 2" xfId="2848"/>
    <cellStyle name="??[0]_BRE" xfId="37"/>
    <cellStyle name="??_      " xfId="5319"/>
    <cellStyle name="??9JS—_x0008_??????????????????H_x0001_????&lt;i·0??????????_x0007_?_x0010__x0001_??Thongso??9JS—_x0008_??????????????????‚_x0001_?" xfId="38"/>
    <cellStyle name="??9JS—_x0008_??????????????????H_x0001_????&lt;i·0??????????_x0007_?_x0010__x0001_??Thongso??9JS—_x0008_??????????????????‚_x0001_? 2" xfId="39"/>
    <cellStyle name="??9JS—_x0008_??????????????????H_x0001_????&lt;i·0??????????_x0007_?_x0010__x0001_??Thongso??9JS—_x0008_??????????????????‚_x0001_? 2 2" xfId="40"/>
    <cellStyle name="??9JS—_x0008_??????????????????H_x0001_????&lt;i·0??????????_x0007_?_x0010__x0001_??Thongso??9JS—_x0008_??????????????????‚_x0001_? 2 2 2" xfId="2853"/>
    <cellStyle name="??9JS—_x0008_??????????????????H_x0001_????&lt;i·0??????????_x0007_?_x0010__x0001_??Thongso??9JS—_x0008_??????????????????‚_x0001_? 2 3" xfId="41"/>
    <cellStyle name="??9JS—_x0008_??????????????????H_x0001_????&lt;i·0??????????_x0007_?_x0010__x0001_??Thongso??9JS—_x0008_??????????????????‚_x0001_? 2 3 2" xfId="2854"/>
    <cellStyle name="??9JS—_x0008_??????????????????H_x0001_????&lt;i·0??????????_x0007_?_x0010__x0001_??Thongso??9JS—_x0008_??????????????????‚_x0001_? 2 4" xfId="42"/>
    <cellStyle name="??9JS—_x0008_??????????????????H_x0001_????&lt;i·0??????????_x0007_?_x0010__x0001_??Thongso??9JS—_x0008_??????????????????‚_x0001_? 2 4 2" xfId="2855"/>
    <cellStyle name="??9JS—_x0008_??????????????????H_x0001_????&lt;i·0??????????_x0007_?_x0010__x0001_??Thongso??9JS—_x0008_??????????????????‚_x0001_? 2 5" xfId="2852"/>
    <cellStyle name="??9JS—_x0008_??????????????????H_x0001_????&lt;i·0??????????_x0007_?_x0010__x0001_??Thongso??9JS—_x0008_??????????????????‚_x0001_? 3" xfId="43"/>
    <cellStyle name="??9JS—_x0008_??????????????????H_x0001_????&lt;i·0??????????_x0007_?_x0010__x0001_??Thongso??9JS—_x0008_??????????????????‚_x0001_? 3 2" xfId="44"/>
    <cellStyle name="??9JS—_x0008_??????????????????H_x0001_????&lt;i·0??????????_x0007_?_x0010__x0001_??Thongso??9JS—_x0008_??????????????????‚_x0001_? 3 2 2" xfId="2857"/>
    <cellStyle name="??9JS—_x0008_??????????????????H_x0001_????&lt;i·0??????????_x0007_?_x0010__x0001_??Thongso??9JS—_x0008_??????????????????‚_x0001_? 3 3" xfId="45"/>
    <cellStyle name="??9JS—_x0008_??????????????????H_x0001_????&lt;i·0??????????_x0007_?_x0010__x0001_??Thongso??9JS—_x0008_??????????????????‚_x0001_? 3 3 2" xfId="2858"/>
    <cellStyle name="??9JS—_x0008_??????????????????H_x0001_????&lt;i·0??????????_x0007_?_x0010__x0001_??Thongso??9JS—_x0008_??????????????????‚_x0001_? 3 4" xfId="46"/>
    <cellStyle name="??9JS—_x0008_??????????????????H_x0001_????&lt;i·0??????????_x0007_?_x0010__x0001_??Thongso??9JS—_x0008_??????????????????‚_x0001_? 3 4 2" xfId="2859"/>
    <cellStyle name="??9JS—_x0008_??????????????????H_x0001_????&lt;i·0??????????_x0007_?_x0010__x0001_??Thongso??9JS—_x0008_??????????????????‚_x0001_? 3 5" xfId="2856"/>
    <cellStyle name="??9JS—_x0008_??????????????????H_x0001_????&lt;i·0??????????_x0007_?_x0010__x0001_??Thongso??9JS—_x0008_??????????????????‚_x0001_? 4" xfId="47"/>
    <cellStyle name="??9JS—_x0008_??????????????????H_x0001_????&lt;i·0??????????_x0007_?_x0010__x0001_??Thongso??9JS—_x0008_??????????????????‚_x0001_? 5" xfId="48"/>
    <cellStyle name="??9JS—_x0008_??????????????????H_x0001_????&lt;i·0??????????_x0007_?_x0010__x0001_??Thongso??9JS—_x0008_??????????????????‚_x0001_? 5 2" xfId="2861"/>
    <cellStyle name="??9JS—_x0008_??????????????????H_x0001_????&lt;i·0??????????_x0007_?_x0010__x0001_??Thongso??9JS—_x0008_??????????????????‚_x0001_? 6" xfId="49"/>
    <cellStyle name="??9JS—_x0008_??????????????????H_x0001_????&lt;i·0??????????_x0007_?_x0010__x0001_??Thongso??9JS—_x0008_??????????????????‚_x0001_? 6 2" xfId="2862"/>
    <cellStyle name="??9JS—_x0008_??????????????????H_x0001_????&lt;i·0??????????_x0007_?_x0010__x0001_??Thongso??9JS—_x0008_??????????????????‚_x0001_? 7" xfId="50"/>
    <cellStyle name="??9JS—_x0008_??????????????????H_x0001_????&lt;i·0??????????_x0007_?_x0010__x0001_??Thongso??9JS—_x0008_??????????????????‚_x0001_? 7 2" xfId="2863"/>
    <cellStyle name="??A? [0]_laroux_1_¸???™? " xfId="51"/>
    <cellStyle name="??A?_laroux_1_¸???™? " xfId="52"/>
    <cellStyle name="_x0001_??Thanh_phan?9š" xfId="53"/>
    <cellStyle name="?¡±¢¥?_?¨ù??¢´¢¥_¢¬???¢â? " xfId="54"/>
    <cellStyle name="?”´?_?¼??¤´_¸???™? " xfId="55"/>
    <cellStyle name="?ðÇ%U?&amp;H?_x0008_?s_x000a__x0007__x0001__x0001_" xfId="56"/>
    <cellStyle name="?ðÇ%U?&amp;H?_x0008_?s_x000a__x0007__x0001__x0001_ 2" xfId="2867"/>
    <cellStyle name="?ðÇ%U?&amp;H?_x0008_?s_x000a__x0007__x0001__x0001_ 2 2" xfId="5321"/>
    <cellStyle name="?ðÇ%U?&amp;H?_x0008_?s_x000a__x0007__x0001__x0001_ 3" xfId="5320"/>
    <cellStyle name="?Sums?9^R—_x0008_????????????????????N_x0004__x0002__x0003_1?_x0014_" xfId="57"/>
    <cellStyle name="?Sums?9^R—_x0008_????????????????????N_x0004__x0002__x0003_1?_x0014_ 2" xfId="58"/>
    <cellStyle name="?Sums?9^R—_x0008_????????????????????N_x0004__x0002__x0003_1?_x0014_ 2 2" xfId="59"/>
    <cellStyle name="?Sums?9^R—_x0008_????????????????????N_x0004__x0002__x0003_1?_x0014_ 2 2 2" xfId="2869"/>
    <cellStyle name="?Sums?9^R—_x0008_????????????????????N_x0004__x0002__x0003_1?_x0014_ 2 3" xfId="60"/>
    <cellStyle name="?Sums?9^R—_x0008_????????????????????N_x0004__x0002__x0003_1?_x0014_ 2 3 2" xfId="2870"/>
    <cellStyle name="?Sums?9^R—_x0008_????????????????????N_x0004__x0002__x0003_1?_x0014_ 2 4" xfId="61"/>
    <cellStyle name="?Sums?9^R—_x0008_????????????????????N_x0004__x0002__x0003_1?_x0014_ 2 4 2" xfId="2871"/>
    <cellStyle name="?Sums?9^R—_x0008_????????????????????N_x0004__x0002__x0003_1?_x0014_ 2 5" xfId="2868"/>
    <cellStyle name="?Sums?9^R—_x0008_????????????????????N_x0004__x0002__x0003_1?_x0014_ 3" xfId="62"/>
    <cellStyle name="?Sums?9^R—_x0008_????????????????????N_x0004__x0002__x0003_1?_x0014_ 3 2" xfId="63"/>
    <cellStyle name="?Sums?9^R—_x0008_????????????????????N_x0004__x0002__x0003_1?_x0014_ 3 2 2" xfId="2873"/>
    <cellStyle name="?Sums?9^R—_x0008_????????????????????N_x0004__x0002__x0003_1?_x0014_ 3 3" xfId="64"/>
    <cellStyle name="?Sums?9^R—_x0008_????????????????????N_x0004__x0002__x0003_1?_x0014_ 3 3 2" xfId="2874"/>
    <cellStyle name="?Sums?9^R—_x0008_????????????????????N_x0004__x0002__x0003_1?_x0014_ 3 4" xfId="65"/>
    <cellStyle name="?Sums?9^R—_x0008_????????????????????N_x0004__x0002__x0003_1?_x0014_ 3 4 2" xfId="2875"/>
    <cellStyle name="?Sums?9^R—_x0008_????????????????????N_x0004__x0002__x0003_1?_x0014_ 3 5" xfId="2872"/>
    <cellStyle name="?Sums?9^R—_x0008_????????????????????N_x0004__x0002__x0003_1?_x0014_ 4" xfId="66"/>
    <cellStyle name="?Sums?9^R—_x0008_????????????????????N_x0004__x0002__x0003_1?_x0014_ 5" xfId="67"/>
    <cellStyle name="?Sums?9^R—_x0008_????????????????????N_x0004__x0002__x0003_1?_x0014_ 5 2" xfId="2876"/>
    <cellStyle name="?Sums?9^R—_x0008_????????????????????N_x0004__x0002__x0003_1?_x0014_ 6" xfId="68"/>
    <cellStyle name="?Sums?9^R—_x0008_????????????????????N_x0004__x0002__x0003_1?_x0014_ 6 2" xfId="2877"/>
    <cellStyle name="?Sums?9^R—_x0008_????????????????????N_x0004__x0002__x0003_1?_x0014_ 7" xfId="69"/>
    <cellStyle name="?Sums?9^R—_x0008_????????????????????N_x0004__x0002__x0003_1?_x0014_ 7 2" xfId="2878"/>
    <cellStyle name="?曹%U?&amp;H?_x0008_?s_x000a__x0007__x0001__x0001_" xfId="70"/>
    <cellStyle name="?曹%U?&amp;H?_x0008_?s_x000a__x0007__x0001__x0001_ 2" xfId="2879"/>
    <cellStyle name="[0]_Chi phÝ kh¸c_V" xfId="5322"/>
    <cellStyle name="_1 TONG HOP - CA NA" xfId="5323"/>
    <cellStyle name="_123_DONG_THANH_Moi" xfId="5324"/>
    <cellStyle name="_123_DONG_THANH_Moi_131114- Bieu giao du toan CTMTQG 2014 giao" xfId="5325"/>
    <cellStyle name="_130307 So sanh thuc hien 2012 - du toan 2012 moi (pan khac)" xfId="5326"/>
    <cellStyle name="_130313 Mau  bieu bao cao nguon luc cua dia phuong sua" xfId="5327"/>
    <cellStyle name="_130818 Tong hop Danh gia thu 2013" xfId="5328"/>
    <cellStyle name="_130818 Tong hop Danh gia thu 2013_140921 bu giam thu ND 209" xfId="5329"/>
    <cellStyle name="_130818 Tong hop Danh gia thu 2013_150809  UTH  2015" xfId="5330"/>
    <cellStyle name="_130818 Tong hop Danh gia thu 2013_A141023 UTH nam 2014 (574.100)" xfId="5331"/>
    <cellStyle name="_130818 Tong hop Danh gia thu 2013_A150305 209" xfId="5332"/>
    <cellStyle name="_130818 Tong hop Danh gia thu 2013_A151226 UTH 2015 (Tong hop)" xfId="5333"/>
    <cellStyle name="_130818 Tong hop Danh gia thu 2013_A160105 Thu 2015 (tinh theo so tong)" xfId="5334"/>
    <cellStyle name="_130818 Tong hop Danh gia thu 2013_A160120 Thu kho bac nhan nuoc 2015 (dieu chinh Quang Ngai)" xfId="5335"/>
    <cellStyle name="_130818 Tong hop Danh gia thu 2013_A160201 Thuc hien thu 2014, 2015, 2016 (Bao cao Vu)" xfId="5336"/>
    <cellStyle name="_130818 Tong hop Danh gia thu 2013_Book2" xfId="5337"/>
    <cellStyle name="_130818 Tong hop Danh gia thu 2013_EXTIMATE 2016" xfId="5338"/>
    <cellStyle name="_130818 Tong hop Danh gia thu 2013_REV 2014" xfId="5339"/>
    <cellStyle name="_130818 Tong hop Danh gia thu 2013_REV 2015" xfId="5340"/>
    <cellStyle name="_130818 Tong hop Danh gia thu 2013_Thu hang thang" xfId="5341"/>
    <cellStyle name="_150115 Tong hop thu NSNN theo so KBNN (cong SGD dieu chinh Quang Ngai)" xfId="5342"/>
    <cellStyle name="_150115 Tong hop thu NSNN theo so KBNN (goc)" xfId="5343"/>
    <cellStyle name="_160112 Thu kho bac nhan nuoc 2015" xfId="5344"/>
    <cellStyle name="_x0001__160505 BIEU CHI NSDP TREN DAU DAN (BAO GÔM BSCMT)" xfId="5345"/>
    <cellStyle name="_160510 Cua khau quoc te duong bo" xfId="5346"/>
    <cellStyle name="_19- Hai Duong-V1" xfId="5347"/>
    <cellStyle name="_19- Hai Duong-V1_18_Vinh Phuc_HSV2_2015" xfId="5348"/>
    <cellStyle name="_19- Hai Duong-V1_18_Vinh Phuc_Khai toan_2015" xfId="5349"/>
    <cellStyle name="_19- Hai Duong-V1_33_Khanh Hoa (gui lai)_Bieu mau du toan 2015 _kem CV 1780" xfId="5350"/>
    <cellStyle name="_19- Hai Duong-V1_4 BIEU DU TOAN 2015 -GUI CUC" xfId="5351"/>
    <cellStyle name="_19- Hai Duong-V1_42_Gia Lai_Khai toan DT thu NSNN 2015" xfId="5352"/>
    <cellStyle name="_19- Hai Duong-V1_Bieu chi tiet Toyota - Honda-123" xfId="5353"/>
    <cellStyle name="_19- Hai Duong-V1_Mau thuyet minh 2014 Vinh Phuc" xfId="5354"/>
    <cellStyle name="_19- Hai Duong-V1_TH Ket qua thao luan nam 2015 - Vong 1- TCT (Nhan)" xfId="5355"/>
    <cellStyle name="_A151225 UTH Thu hai quan 2015" xfId="5356"/>
    <cellStyle name="_A160105 BANG TONG SO THU NOI DIA NSNN 11 THANG CHI TIET THEO SAC THUE  CHI TIET TINH" xfId="5357"/>
    <cellStyle name="_A160105 Thu 2015 (tinh theo so tong)" xfId="5358"/>
    <cellStyle name="_A160120 Thu kho bac nhan nuoc 2015 (dieu chinh Quang Ngai)" xfId="5359"/>
    <cellStyle name="_Bang Chi tieu (2)" xfId="5360"/>
    <cellStyle name="_BANG TONG HOP DDH T4-07" xfId="71"/>
    <cellStyle name="_Bao cao tai NPP PHAN DUNG 22-7" xfId="72"/>
    <cellStyle name="_BAO GIA NGAY 24-10-08 (co dam)" xfId="5361"/>
    <cellStyle name="_BC CV 6403 BKH?T" xfId="5362"/>
    <cellStyle name="_BC CV 6403 BKHĐT" xfId="5363"/>
    <cellStyle name="_Book1" xfId="73"/>
    <cellStyle name="_Book1 (8)" xfId="74"/>
    <cellStyle name="_Book1 (8) 2" xfId="75"/>
    <cellStyle name="_Book1 (8) 3" xfId="76"/>
    <cellStyle name="_Book1 (8) 4" xfId="77"/>
    <cellStyle name="_Book1 (8) 5" xfId="78"/>
    <cellStyle name="_Book1 (8) 6" xfId="79"/>
    <cellStyle name="_Book1 (8) 7" xfId="80"/>
    <cellStyle name="_Book1 2" xfId="5364"/>
    <cellStyle name="_Book1_0303-Truong Thinh-2703" xfId="81"/>
    <cellStyle name="_Book1_1" xfId="82"/>
    <cellStyle name="_Book1_1 2" xfId="83"/>
    <cellStyle name="_Book1_1 2 2" xfId="84"/>
    <cellStyle name="_Book1_1 2 2 2" xfId="2890"/>
    <cellStyle name="_Book1_1 2 3" xfId="85"/>
    <cellStyle name="_Book1_1 2 3 2" xfId="2891"/>
    <cellStyle name="_Book1_1 2 4" xfId="86"/>
    <cellStyle name="_Book1_1 2 4 2" xfId="2892"/>
    <cellStyle name="_Book1_1 2 5" xfId="2889"/>
    <cellStyle name="_Book1_1 3" xfId="87"/>
    <cellStyle name="_Book1_1 3 2" xfId="88"/>
    <cellStyle name="_Book1_1 3 2 2" xfId="2894"/>
    <cellStyle name="_Book1_1 3 3" xfId="89"/>
    <cellStyle name="_Book1_1 3 3 2" xfId="2895"/>
    <cellStyle name="_Book1_1 3 4" xfId="90"/>
    <cellStyle name="_Book1_1 3 4 2" xfId="2896"/>
    <cellStyle name="_Book1_1 3 5" xfId="2893"/>
    <cellStyle name="_Book1_1 4" xfId="91"/>
    <cellStyle name="_Book1_1 5" xfId="92"/>
    <cellStyle name="_Book1_1 5 2" xfId="2898"/>
    <cellStyle name="_Book1_1 6" xfId="93"/>
    <cellStyle name="_Book1_1 6 2" xfId="2899"/>
    <cellStyle name="_Book1_1 7" xfId="94"/>
    <cellStyle name="_Book1_1 7 2" xfId="2900"/>
    <cellStyle name="_Book1_1 8" xfId="5365"/>
    <cellStyle name="_Book1_131114- Bieu giao du toan CTMTQG 2014 giao" xfId="5366"/>
    <cellStyle name="_Book1_5-12-Truong Thinh" xfId="95"/>
    <cellStyle name="_Book1_BANG TONG HOP DDH T4-07" xfId="96"/>
    <cellStyle name="_Book1_BC-QT-WB-dthao" xfId="97"/>
    <cellStyle name="_Book1_cong hang rao" xfId="5367"/>
    <cellStyle name="_Book1_cong hang rao_131114- Bieu giao du toan CTMTQG 2014 giao" xfId="5368"/>
    <cellStyle name="_Book1_Form Servey - Tu dong lanh" xfId="98"/>
    <cellStyle name="_Book1_HO SO CHTL II revised" xfId="99"/>
    <cellStyle name="_Book1_HO SO KHACH HANG" xfId="100"/>
    <cellStyle name="_Book1_HO SO KHACH HANG -new" xfId="101"/>
    <cellStyle name="_Book1_IN" xfId="5369"/>
    <cellStyle name="_Book1_Kh ql62 (2010) 11-09" xfId="5370"/>
    <cellStyle name="_Book1_Khung 2012" xfId="5371"/>
    <cellStyle name="_Book1_Nhan su MB Thang 01" xfId="102"/>
    <cellStyle name="_Book1_phu luc tong ket tinh hinh TH giai doan 03-10 (ngay 30)" xfId="5372"/>
    <cellStyle name="_Book1_phu luc tong ket tinh hinh TH giai doan 03-10 (ngay 30)_131114- Bieu giao du toan CTMTQG 2014 giao" xfId="5373"/>
    <cellStyle name="_Book1_Phu trach Pilot -TQ" xfId="103"/>
    <cellStyle name="_Book1_TONG HOP PILOT TH 2 DEN NGAY 13.2.2007" xfId="104"/>
    <cellStyle name="_Book1_Vinamilk - Don hang du kien" xfId="105"/>
    <cellStyle name="_C.cong+B.luong-Sanluong" xfId="5374"/>
    <cellStyle name="_Cac bieu mau" xfId="106"/>
    <cellStyle name="_Cac bieu mau 2" xfId="107"/>
    <cellStyle name="_Cac bieu mau 3" xfId="108"/>
    <cellStyle name="_Cac bieu mau 4" xfId="109"/>
    <cellStyle name="_Cac bieu mau 5" xfId="110"/>
    <cellStyle name="_Cac bieu mau 6" xfId="111"/>
    <cellStyle name="_Cac bieu mau 7" xfId="112"/>
    <cellStyle name="_Chi tiet ban hang T01-07" xfId="113"/>
    <cellStyle name="_Chi tiet ban hang T01-07 2" xfId="114"/>
    <cellStyle name="_Chi tiet ban hang T01-07 2 2" xfId="115"/>
    <cellStyle name="_Chi tiet ban hang T01-07 2 2 2" xfId="2920"/>
    <cellStyle name="_Chi tiet ban hang T01-07 2 3" xfId="116"/>
    <cellStyle name="_Chi tiet ban hang T01-07 2 3 2" xfId="2921"/>
    <cellStyle name="_Chi tiet ban hang T01-07 2 4" xfId="117"/>
    <cellStyle name="_Chi tiet ban hang T01-07 2 4 2" xfId="2922"/>
    <cellStyle name="_Chi tiet ban hang T01-07 2 5" xfId="2919"/>
    <cellStyle name="_Chi tiet ban hang T01-07 3" xfId="118"/>
    <cellStyle name="_Chi tiet ban hang T01-07 3 2" xfId="119"/>
    <cellStyle name="_Chi tiet ban hang T01-07 3 2 2" xfId="2924"/>
    <cellStyle name="_Chi tiet ban hang T01-07 3 3" xfId="120"/>
    <cellStyle name="_Chi tiet ban hang T01-07 3 3 2" xfId="2925"/>
    <cellStyle name="_Chi tiet ban hang T01-07 3 4" xfId="121"/>
    <cellStyle name="_Chi tiet ban hang T01-07 3 4 2" xfId="2926"/>
    <cellStyle name="_Chi tiet ban hang T01-07 3 5" xfId="2923"/>
    <cellStyle name="_Chi tiet ban hang T01-07 4" xfId="122"/>
    <cellStyle name="_Chi tiet ban hang T01-07 5" xfId="123"/>
    <cellStyle name="_Chi tiet ban hang T01-07 5 2" xfId="2928"/>
    <cellStyle name="_Chi tiet ban hang T01-07 6" xfId="124"/>
    <cellStyle name="_Chi tiet ban hang T01-07 6 2" xfId="2929"/>
    <cellStyle name="_Chi tiet ban hang T01-07 7" xfId="125"/>
    <cellStyle name="_Chi tiet ban hang T01-07 7 2" xfId="2930"/>
    <cellStyle name="_cong hang rao" xfId="5375"/>
    <cellStyle name="_Copy of don hang shell" xfId="126"/>
    <cellStyle name="_Copy of don hang shell 2" xfId="127"/>
    <cellStyle name="_Copy of don hang shell 2 2" xfId="128"/>
    <cellStyle name="_Copy of don hang shell 2 2 2" xfId="2933"/>
    <cellStyle name="_Copy of don hang shell 2 3" xfId="129"/>
    <cellStyle name="_Copy of don hang shell 2 3 2" xfId="2934"/>
    <cellStyle name="_Copy of don hang shell 2 4" xfId="130"/>
    <cellStyle name="_Copy of don hang shell 2 4 2" xfId="2935"/>
    <cellStyle name="_Copy of don hang shell 2 5" xfId="2932"/>
    <cellStyle name="_Copy of don hang shell 3" xfId="131"/>
    <cellStyle name="_Copy of don hang shell 3 2" xfId="132"/>
    <cellStyle name="_Copy of don hang shell 3 2 2" xfId="2937"/>
    <cellStyle name="_Copy of don hang shell 3 3" xfId="133"/>
    <cellStyle name="_Copy of don hang shell 3 3 2" xfId="2938"/>
    <cellStyle name="_Copy of don hang shell 3 4" xfId="134"/>
    <cellStyle name="_Copy of don hang shell 3 4 2" xfId="2939"/>
    <cellStyle name="_Copy of don hang shell 3 5" xfId="2936"/>
    <cellStyle name="_Copy of don hang shell 4" xfId="135"/>
    <cellStyle name="_Copy of don hang shell 5" xfId="136"/>
    <cellStyle name="_Copy of don hang shell 5 2" xfId="2941"/>
    <cellStyle name="_Copy of don hang shell 6" xfId="137"/>
    <cellStyle name="_Copy of don hang shell 6 2" xfId="2942"/>
    <cellStyle name="_Copy of don hang shell 7" xfId="138"/>
    <cellStyle name="_Copy of don hang shell 7 2" xfId="2943"/>
    <cellStyle name="_Copy of NGAY16-8" xfId="139"/>
    <cellStyle name="_Copy of NGAY16-8 2" xfId="140"/>
    <cellStyle name="_Copy of NGAY16-8 3" xfId="141"/>
    <cellStyle name="_Copy of NGAY16-8 4" xfId="142"/>
    <cellStyle name="_Copy of NGAY16-8 5" xfId="143"/>
    <cellStyle name="_Copy of NGAY16-8 6" xfId="144"/>
    <cellStyle name="_Copy of NGAY16-8 7" xfId="145"/>
    <cellStyle name="_x0001__CTMTQG 2015" xfId="5376"/>
    <cellStyle name="_DangHang-DC-23-03" xfId="146"/>
    <cellStyle name="_Danh sach CBNV" xfId="147"/>
    <cellStyle name="_Danh sach CBNV 2" xfId="148"/>
    <cellStyle name="_Danh sach CBNV 3" xfId="149"/>
    <cellStyle name="_Danh sach CBNV 4" xfId="150"/>
    <cellStyle name="_Danh sach CBNV 5" xfId="151"/>
    <cellStyle name="_Danh sach CBNV 6" xfId="152"/>
    <cellStyle name="_Danh sach CBNV 7" xfId="153"/>
    <cellStyle name="_DG 2012-DT2013 - Theo sac thue -sua" xfId="5377"/>
    <cellStyle name="_DG 2012-DT2013 - Theo sac thue -sua_120907 Thu tang them 4500" xfId="5378"/>
    <cellStyle name="_DG 2012-DT2013 - Theo sac thue -sua_27-8Tong hop PA uoc 2012-DT 2013 -PA 420.000 ty-490.000 ty chuyen doi" xfId="5379"/>
    <cellStyle name="_dien chieu sang" xfId="5380"/>
    <cellStyle name="_DO-D1500-KHONG CO TRONG DT" xfId="5381"/>
    <cellStyle name="_DU KIEN SL TIEU THU QUY 2006" xfId="154"/>
    <cellStyle name="_Duyet TK thay ?ôi" xfId="5382"/>
    <cellStyle name="_Duyet TK thay đôi" xfId="5383"/>
    <cellStyle name="_Duyet TK thay đôi_131114- Bieu giao du toan CTMTQG 2014 giao" xfId="5384"/>
    <cellStyle name="_EXTIMATE 2016" xfId="5385"/>
    <cellStyle name="_F4-6" xfId="155"/>
    <cellStyle name="_Form Servey - Tu dong lanh" xfId="156"/>
    <cellStyle name="_FORM_BAOCAO_CHUONG_TRINH_GOI_SAN_PHAM" xfId="157"/>
    <cellStyle name="_FORM_BAOCAO_CHUONG_TRINH_GOI_SAN_PHAM 2" xfId="158"/>
    <cellStyle name="_FORM_BAOCAO_CHUONG_TRINH_GOI_SAN_PHAM 2 2" xfId="159"/>
    <cellStyle name="_FORM_BAOCAO_CHUONG_TRINH_GOI_SAN_PHAM 2 2 2" xfId="2964"/>
    <cellStyle name="_FORM_BAOCAO_CHUONG_TRINH_GOI_SAN_PHAM 2 3" xfId="160"/>
    <cellStyle name="_FORM_BAOCAO_CHUONG_TRINH_GOI_SAN_PHAM 2 3 2" xfId="2965"/>
    <cellStyle name="_FORM_BAOCAO_CHUONG_TRINH_GOI_SAN_PHAM 2 4" xfId="161"/>
    <cellStyle name="_FORM_BAOCAO_CHUONG_TRINH_GOI_SAN_PHAM 2 4 2" xfId="2966"/>
    <cellStyle name="_FORM_BAOCAO_CHUONG_TRINH_GOI_SAN_PHAM 2 5" xfId="2963"/>
    <cellStyle name="_FORM_BAOCAO_CHUONG_TRINH_GOI_SAN_PHAM 3" xfId="162"/>
    <cellStyle name="_FORM_BAOCAO_CHUONG_TRINH_GOI_SAN_PHAM 3 2" xfId="163"/>
    <cellStyle name="_FORM_BAOCAO_CHUONG_TRINH_GOI_SAN_PHAM 3 2 2" xfId="2968"/>
    <cellStyle name="_FORM_BAOCAO_CHUONG_TRINH_GOI_SAN_PHAM 3 3" xfId="164"/>
    <cellStyle name="_FORM_BAOCAO_CHUONG_TRINH_GOI_SAN_PHAM 3 3 2" xfId="2969"/>
    <cellStyle name="_FORM_BAOCAO_CHUONG_TRINH_GOI_SAN_PHAM 3 4" xfId="165"/>
    <cellStyle name="_FORM_BAOCAO_CHUONG_TRINH_GOI_SAN_PHAM 3 4 2" xfId="2970"/>
    <cellStyle name="_FORM_BAOCAO_CHUONG_TRINH_GOI_SAN_PHAM 3 5" xfId="2967"/>
    <cellStyle name="_FORM_BAOCAO_CHUONG_TRINH_GOI_SAN_PHAM 4" xfId="166"/>
    <cellStyle name="_FORM_BAOCAO_CHUONG_TRINH_GOI_SAN_PHAM 5" xfId="167"/>
    <cellStyle name="_FORM_BAOCAO_CHUONG_TRINH_GOI_SAN_PHAM 5 2" xfId="2972"/>
    <cellStyle name="_FORM_BAOCAO_CHUONG_TRINH_GOI_SAN_PHAM 6" xfId="168"/>
    <cellStyle name="_FORM_BAOCAO_CHUONG_TRINH_GOI_SAN_PHAM 6 2" xfId="2973"/>
    <cellStyle name="_FORM_BAOCAO_CHUONG_TRINH_GOI_SAN_PHAM 7" xfId="169"/>
    <cellStyle name="_FORM_BAOCAO_CHUONG_TRINH_GOI_SAN_PHAM 7 2" xfId="2974"/>
    <cellStyle name="_GOITHAUSO2" xfId="5386"/>
    <cellStyle name="_GOITHAUSO3" xfId="5387"/>
    <cellStyle name="_GOITHAUSO4" xfId="5388"/>
    <cellStyle name="_HaHoa_TDT_DienCSang" xfId="5389"/>
    <cellStyle name="_HaHoa19-5-07" xfId="5390"/>
    <cellStyle name="_HO SO KHACH HANG -new" xfId="170"/>
    <cellStyle name="_Huong CHI tieu Nhiem vu CTMTQG 2014(1)" xfId="171"/>
    <cellStyle name="_IN" xfId="5391"/>
    <cellStyle name="_IN_131114- Bieu giao du toan CTMTQG 2014 giao" xfId="5392"/>
    <cellStyle name="_Kh ql62 (2010) 11-09" xfId="5393"/>
    <cellStyle name="_KH.DTC.gd2016-2020 tinh (T2-2015)" xfId="172"/>
    <cellStyle name="_Khung 2012" xfId="5394"/>
    <cellStyle name="_KT (2)" xfId="173"/>
    <cellStyle name="_KT (2) 2" xfId="5395"/>
    <cellStyle name="_KT (2)_1" xfId="174"/>
    <cellStyle name="_KT (2)_1_160505 BIEU CHI NSDP TREN DAU DAN (BAO GÔM BSCMT)" xfId="5396"/>
    <cellStyle name="_KT (2)_1_Book1" xfId="175"/>
    <cellStyle name="_KT (2)_1_Book1 2" xfId="176"/>
    <cellStyle name="_KT (2)_1_Book1 2 2" xfId="177"/>
    <cellStyle name="_KT (2)_1_Book1 2 2 2" xfId="2982"/>
    <cellStyle name="_KT (2)_1_Book1 2 3" xfId="178"/>
    <cellStyle name="_KT (2)_1_Book1 2 3 2" xfId="2983"/>
    <cellStyle name="_KT (2)_1_Book1 2 4" xfId="179"/>
    <cellStyle name="_KT (2)_1_Book1 2 4 2" xfId="2984"/>
    <cellStyle name="_KT (2)_1_Book1 2 5" xfId="2981"/>
    <cellStyle name="_KT (2)_1_Book1 3" xfId="180"/>
    <cellStyle name="_KT (2)_1_Book1 3 2" xfId="181"/>
    <cellStyle name="_KT (2)_1_Book1 3 2 2" xfId="2986"/>
    <cellStyle name="_KT (2)_1_Book1 3 3" xfId="182"/>
    <cellStyle name="_KT (2)_1_Book1 3 3 2" xfId="2987"/>
    <cellStyle name="_KT (2)_1_Book1 3 4" xfId="183"/>
    <cellStyle name="_KT (2)_1_Book1 3 4 2" xfId="2988"/>
    <cellStyle name="_KT (2)_1_Book1 3 5" xfId="2985"/>
    <cellStyle name="_KT (2)_1_Book1 4" xfId="184"/>
    <cellStyle name="_KT (2)_1_Book1 5" xfId="185"/>
    <cellStyle name="_KT (2)_1_Book1 5 2" xfId="2990"/>
    <cellStyle name="_KT (2)_1_Book1 6" xfId="186"/>
    <cellStyle name="_KT (2)_1_Book1 6 2" xfId="2991"/>
    <cellStyle name="_KT (2)_1_Book1 7" xfId="187"/>
    <cellStyle name="_KT (2)_1_Book1 7 2" xfId="2992"/>
    <cellStyle name="_KT (2)_1_Book1_1" xfId="188"/>
    <cellStyle name="_KT (2)_1_Book1_1 2" xfId="189"/>
    <cellStyle name="_KT (2)_1_Book1_1 2 2" xfId="190"/>
    <cellStyle name="_KT (2)_1_Book1_1 2 2 2" xfId="2995"/>
    <cellStyle name="_KT (2)_1_Book1_1 2 3" xfId="191"/>
    <cellStyle name="_KT (2)_1_Book1_1 2 3 2" xfId="2996"/>
    <cellStyle name="_KT (2)_1_Book1_1 2 4" xfId="192"/>
    <cellStyle name="_KT (2)_1_Book1_1 2 4 2" xfId="2997"/>
    <cellStyle name="_KT (2)_1_Book1_1 2 5" xfId="2994"/>
    <cellStyle name="_KT (2)_1_Book1_1 3" xfId="193"/>
    <cellStyle name="_KT (2)_1_Book1_1 3 2" xfId="194"/>
    <cellStyle name="_KT (2)_1_Book1_1 3 2 2" xfId="2999"/>
    <cellStyle name="_KT (2)_1_Book1_1 3 3" xfId="195"/>
    <cellStyle name="_KT (2)_1_Book1_1 3 3 2" xfId="3000"/>
    <cellStyle name="_KT (2)_1_Book1_1 3 4" xfId="196"/>
    <cellStyle name="_KT (2)_1_Book1_1 3 4 2" xfId="3001"/>
    <cellStyle name="_KT (2)_1_Book1_1 3 5" xfId="2998"/>
    <cellStyle name="_KT (2)_1_Book1_1 4" xfId="197"/>
    <cellStyle name="_KT (2)_1_Book1_1 5" xfId="198"/>
    <cellStyle name="_KT (2)_1_Book1_1 5 2" xfId="3003"/>
    <cellStyle name="_KT (2)_1_Book1_1 6" xfId="199"/>
    <cellStyle name="_KT (2)_1_Book1_1 6 2" xfId="3004"/>
    <cellStyle name="_KT (2)_1_Book1_1 7" xfId="200"/>
    <cellStyle name="_KT (2)_1_Book1_1 7 2" xfId="3005"/>
    <cellStyle name="_KT (2)_1_CTMTQG 2015" xfId="5397"/>
    <cellStyle name="_KT (2)_1_Lora-tungchau" xfId="201"/>
    <cellStyle name="_KT (2)_1_Qt-HT3PQ1(CauKho)" xfId="202"/>
    <cellStyle name="_KT (2)_160505 BIEU CHI NSDP TREN DAU DAN (BAO GÔM BSCMT)" xfId="5398"/>
    <cellStyle name="_KT (2)_2" xfId="203"/>
    <cellStyle name="_KT (2)_2_Book1" xfId="204"/>
    <cellStyle name="_KT (2)_2_Book1 2" xfId="205"/>
    <cellStyle name="_KT (2)_2_Book1 2 2" xfId="206"/>
    <cellStyle name="_KT (2)_2_Book1 2 2 2" xfId="3011"/>
    <cellStyle name="_KT (2)_2_Book1 2 3" xfId="207"/>
    <cellStyle name="_KT (2)_2_Book1 2 3 2" xfId="3012"/>
    <cellStyle name="_KT (2)_2_Book1 2 4" xfId="208"/>
    <cellStyle name="_KT (2)_2_Book1 2 4 2" xfId="3013"/>
    <cellStyle name="_KT (2)_2_Book1 2 5" xfId="3010"/>
    <cellStyle name="_KT (2)_2_Book1 3" xfId="209"/>
    <cellStyle name="_KT (2)_2_Book1 3 2" xfId="210"/>
    <cellStyle name="_KT (2)_2_Book1 3 2 2" xfId="3015"/>
    <cellStyle name="_KT (2)_2_Book1 3 3" xfId="211"/>
    <cellStyle name="_KT (2)_2_Book1 3 3 2" xfId="3016"/>
    <cellStyle name="_KT (2)_2_Book1 3 4" xfId="212"/>
    <cellStyle name="_KT (2)_2_Book1 3 4 2" xfId="3017"/>
    <cellStyle name="_KT (2)_2_Book1 3 5" xfId="3014"/>
    <cellStyle name="_KT (2)_2_Book1 4" xfId="213"/>
    <cellStyle name="_KT (2)_2_Book1 5" xfId="214"/>
    <cellStyle name="_KT (2)_2_Book1 5 2" xfId="3019"/>
    <cellStyle name="_KT (2)_2_Book1 6" xfId="215"/>
    <cellStyle name="_KT (2)_2_Book1 6 2" xfId="3020"/>
    <cellStyle name="_KT (2)_2_Book1 7" xfId="216"/>
    <cellStyle name="_KT (2)_2_Book1 7 2" xfId="3021"/>
    <cellStyle name="_KT (2)_2_TG-TH" xfId="217"/>
    <cellStyle name="_KT (2)_2_TG-TH 2" xfId="5399"/>
    <cellStyle name="_KT (2)_2_TG-TH_160505 BIEU CHI NSDP TREN DAU DAN (BAO GÔM BSCMT)" xfId="5400"/>
    <cellStyle name="_KT (2)_2_TG-TH_ApGiaVatTu_cayxanh_latgach" xfId="5401"/>
    <cellStyle name="_KT (2)_2_TG-TH_BANG TONG HOP TINH HINH THANH QUYET TOAN (MOI I)" xfId="5402"/>
    <cellStyle name="_KT (2)_2_TG-TH_BANG TONG HOP TINH HINH THANH QUYET TOAN (MOI I)_Sheet1" xfId="5403"/>
    <cellStyle name="_KT (2)_2_TG-TH_BANG TONG HOP TINH HINH THANH QUYET TOAN (MOI I)_Sheet3" xfId="5404"/>
    <cellStyle name="_KT (2)_2_TG-TH_BANG TONG HOP TINH HINH THANH QUYET TOAN (MOI I)_VT(GOC)" xfId="5405"/>
    <cellStyle name="_KT (2)_2_TG-TH_BAO CAO KLCT PT2000" xfId="218"/>
    <cellStyle name="_KT (2)_2_TG-TH_BAO CAO PT2000" xfId="219"/>
    <cellStyle name="_KT (2)_2_TG-TH_BAO CAO PT2000_Book1" xfId="220"/>
    <cellStyle name="_KT (2)_2_TG-TH_Bao cao XDCB 2001 - T11 KH dieu chinh 20-11-THAI" xfId="221"/>
    <cellStyle name="_KT (2)_2_TG-TH_BAO GIA NGAY 24-10-08 (co dam)" xfId="5406"/>
    <cellStyle name="_KT (2)_2_TG-TH_BAO GIA NGAY 24-10-08 (co dam)_Sheet1" xfId="5407"/>
    <cellStyle name="_KT (2)_2_TG-TH_BAO GIA NGAY 24-10-08 (co dam)_Sheet3" xfId="5408"/>
    <cellStyle name="_KT (2)_2_TG-TH_BAO GIA NGAY 24-10-08 (co dam)_VT(GOC)" xfId="5409"/>
    <cellStyle name="_KT (2)_2_TG-TH_BC CV 6403 BKH?T" xfId="5410"/>
    <cellStyle name="_KT (2)_2_TG-TH_BC CV 6403 BKHĐT" xfId="5411"/>
    <cellStyle name="_KT (2)_2_TG-TH_BC NQ11-CP - chinh sua lai" xfId="5412"/>
    <cellStyle name="_KT (2)_2_TG-TH_BC NQ11-CP-Quynh sau bieu so3" xfId="5413"/>
    <cellStyle name="_KT (2)_2_TG-TH_BC_NQ11-CP_-_Thao_sua_lai" xfId="5414"/>
    <cellStyle name="_KT (2)_2_TG-TH_Book1" xfId="222"/>
    <cellStyle name="_KT (2)_2_TG-TH_Book1 2" xfId="5415"/>
    <cellStyle name="_KT (2)_2_TG-TH_Book1_1" xfId="223"/>
    <cellStyle name="_KT (2)_2_TG-TH_Book1_1 2" xfId="5416"/>
    <cellStyle name="_KT (2)_2_TG-TH_Book1_1_BC CV 6403 BKH?T" xfId="5417"/>
    <cellStyle name="_KT (2)_2_TG-TH_Book1_1_BC CV 6403 BKHĐT" xfId="5418"/>
    <cellStyle name="_KT (2)_2_TG-TH_Book1_1_Luy ke von ung nam 2011 -Thoa gui ngay 12-8-2012" xfId="5419"/>
    <cellStyle name="_KT (2)_2_TG-TH_Book1_1_Luy ke von ung nam 2011 -Thoa gui ngay 12-8-2012_Sheet1" xfId="5420"/>
    <cellStyle name="_KT (2)_2_TG-TH_Book1_1_Luy ke von ung nam 2011 -Thoa gui ngay 12-8-2012_Sheet3" xfId="5421"/>
    <cellStyle name="_KT (2)_2_TG-TH_Book1_1_Luy ke von ung nam 2011 -Thoa gui ngay 12-8-2012_VT(GOC)" xfId="5422"/>
    <cellStyle name="_KT (2)_2_TG-TH_Book1_2" xfId="224"/>
    <cellStyle name="_KT (2)_2_TG-TH_Book1_2 2" xfId="5423"/>
    <cellStyle name="_KT (2)_2_TG-TH_Book1_2_BC CV 6403 BKH?T" xfId="5424"/>
    <cellStyle name="_KT (2)_2_TG-TH_Book1_2_BC CV 6403 BKHĐT" xfId="5425"/>
    <cellStyle name="_KT (2)_2_TG-TH_Book1_2_Luy ke von ung nam 2011 -Thoa gui ngay 12-8-2012" xfId="5426"/>
    <cellStyle name="_KT (2)_2_TG-TH_Book1_3" xfId="225"/>
    <cellStyle name="_KT (2)_2_TG-TH_Book1_4" xfId="226"/>
    <cellStyle name="_KT (2)_2_TG-TH_Book1_4 2" xfId="227"/>
    <cellStyle name="_KT (2)_2_TG-TH_Book1_4 2 2" xfId="228"/>
    <cellStyle name="_KT (2)_2_TG-TH_Book1_4 2 2 2" xfId="3032"/>
    <cellStyle name="_KT (2)_2_TG-TH_Book1_4 2 3" xfId="229"/>
    <cellStyle name="_KT (2)_2_TG-TH_Book1_4 2 3 2" xfId="3033"/>
    <cellStyle name="_KT (2)_2_TG-TH_Book1_4 2 4" xfId="230"/>
    <cellStyle name="_KT (2)_2_TG-TH_Book1_4 2 4 2" xfId="3034"/>
    <cellStyle name="_KT (2)_2_TG-TH_Book1_4 2 5" xfId="3031"/>
    <cellStyle name="_KT (2)_2_TG-TH_Book1_4 3" xfId="231"/>
    <cellStyle name="_KT (2)_2_TG-TH_Book1_4 3 2" xfId="232"/>
    <cellStyle name="_KT (2)_2_TG-TH_Book1_4 3 2 2" xfId="3036"/>
    <cellStyle name="_KT (2)_2_TG-TH_Book1_4 3 3" xfId="233"/>
    <cellStyle name="_KT (2)_2_TG-TH_Book1_4 3 3 2" xfId="3037"/>
    <cellStyle name="_KT (2)_2_TG-TH_Book1_4 3 4" xfId="234"/>
    <cellStyle name="_KT (2)_2_TG-TH_Book1_4 3 4 2" xfId="3038"/>
    <cellStyle name="_KT (2)_2_TG-TH_Book1_4 3 5" xfId="3035"/>
    <cellStyle name="_KT (2)_2_TG-TH_Book1_4 4" xfId="235"/>
    <cellStyle name="_KT (2)_2_TG-TH_Book1_4 5" xfId="236"/>
    <cellStyle name="_KT (2)_2_TG-TH_Book1_4 5 2" xfId="3040"/>
    <cellStyle name="_KT (2)_2_TG-TH_Book1_4 6" xfId="237"/>
    <cellStyle name="_KT (2)_2_TG-TH_Book1_4 6 2" xfId="3041"/>
    <cellStyle name="_KT (2)_2_TG-TH_Book1_4 7" xfId="238"/>
    <cellStyle name="_KT (2)_2_TG-TH_Book1_4 7 2" xfId="3042"/>
    <cellStyle name="_KT (2)_2_TG-TH_Book1_BC CV 6403 BKH?T" xfId="5427"/>
    <cellStyle name="_KT (2)_2_TG-TH_Book1_BC CV 6403 BKHĐT" xfId="5428"/>
    <cellStyle name="_KT (2)_2_TG-TH_Book1_Luy ke von ung nam 2011 -Thoa gui ngay 12-8-2012" xfId="5429"/>
    <cellStyle name="_KT (2)_2_TG-TH_CAU Khanh Nam(Thi Cong)" xfId="5430"/>
    <cellStyle name="_KT (2)_2_TG-TH_CAU Khanh Nam(Thi Cong)_Sheet1" xfId="5431"/>
    <cellStyle name="_KT (2)_2_TG-TH_CAU Khanh Nam(Thi Cong)_Sheet3" xfId="5432"/>
    <cellStyle name="_KT (2)_2_TG-TH_CAU Khanh Nam(Thi Cong)_VT(GOC)" xfId="5433"/>
    <cellStyle name="_KT (2)_2_TG-TH_ChiHuong_ApGia" xfId="5434"/>
    <cellStyle name="_KT (2)_2_TG-TH_CoCauPhi (version 1)" xfId="5435"/>
    <cellStyle name="_KT (2)_2_TG-TH_CTMTQG 2015" xfId="5436"/>
    <cellStyle name="_KT (2)_2_TG-TH_DAU NOI PL-CL TAI PHU LAMHC" xfId="5437"/>
    <cellStyle name="_KT (2)_2_TG-TH_DTCDT MR.2N110.HOCMON.TDTOAN.CCUNG" xfId="239"/>
    <cellStyle name="_KT (2)_2_TG-TH_DU KIEN SL TIEU THU QUY 2006" xfId="240"/>
    <cellStyle name="_KT (2)_2_TG-TH_DU TRU VAT TU" xfId="5438"/>
    <cellStyle name="_KT (2)_2_TG-TH_Lora-tungchau" xfId="241"/>
    <cellStyle name="_KT (2)_2_TG-TH_Luy ke von ung nam 2011 -Thoa gui ngay 12-8-2012" xfId="5439"/>
    <cellStyle name="_KT (2)_2_TG-TH_NhanCong" xfId="5440"/>
    <cellStyle name="_KT (2)_2_TG-TH_PGIA-phieu tham tra Kho bac" xfId="242"/>
    <cellStyle name="_KT (2)_2_TG-TH_phu luc tong ket tinh hinh TH giai doan 03-10 (ngay 30)" xfId="5441"/>
    <cellStyle name="_KT (2)_2_TG-TH_PT02-02" xfId="243"/>
    <cellStyle name="_KT (2)_2_TG-TH_PT02-02_Book1" xfId="244"/>
    <cellStyle name="_KT (2)_2_TG-TH_PT02-03" xfId="245"/>
    <cellStyle name="_KT (2)_2_TG-TH_PT02-03_Book1" xfId="246"/>
    <cellStyle name="_KT (2)_2_TG-TH_Qt-HT3PQ1(CauKho)" xfId="247"/>
    <cellStyle name="_KT (2)_2_TG-TH_Sheet1" xfId="5442"/>
    <cellStyle name="_KT (2)_2_TG-TH_ÿÿÿÿÿ" xfId="5443"/>
    <cellStyle name="_KT (2)_3" xfId="248"/>
    <cellStyle name="_KT (2)_3_Book1" xfId="249"/>
    <cellStyle name="_KT (2)_3_Book1 2" xfId="250"/>
    <cellStyle name="_KT (2)_3_Book1 2 2" xfId="251"/>
    <cellStyle name="_KT (2)_3_Book1 2 2 2" xfId="3055"/>
    <cellStyle name="_KT (2)_3_Book1 2 3" xfId="252"/>
    <cellStyle name="_KT (2)_3_Book1 2 3 2" xfId="3056"/>
    <cellStyle name="_KT (2)_3_Book1 2 4" xfId="253"/>
    <cellStyle name="_KT (2)_3_Book1 2 4 2" xfId="3057"/>
    <cellStyle name="_KT (2)_3_Book1 2 5" xfId="3054"/>
    <cellStyle name="_KT (2)_3_Book1 3" xfId="254"/>
    <cellStyle name="_KT (2)_3_Book1 3 2" xfId="255"/>
    <cellStyle name="_KT (2)_3_Book1 3 2 2" xfId="3059"/>
    <cellStyle name="_KT (2)_3_Book1 3 3" xfId="256"/>
    <cellStyle name="_KT (2)_3_Book1 3 3 2" xfId="3060"/>
    <cellStyle name="_KT (2)_3_Book1 3 4" xfId="257"/>
    <cellStyle name="_KT (2)_3_Book1 3 4 2" xfId="3061"/>
    <cellStyle name="_KT (2)_3_Book1 3 5" xfId="3058"/>
    <cellStyle name="_KT (2)_3_Book1 4" xfId="258"/>
    <cellStyle name="_KT (2)_3_Book1 5" xfId="259"/>
    <cellStyle name="_KT (2)_3_Book1 5 2" xfId="3063"/>
    <cellStyle name="_KT (2)_3_Book1 6" xfId="260"/>
    <cellStyle name="_KT (2)_3_Book1 6 2" xfId="3064"/>
    <cellStyle name="_KT (2)_3_Book1 7" xfId="261"/>
    <cellStyle name="_KT (2)_3_Book1 7 2" xfId="3065"/>
    <cellStyle name="_KT (2)_3_TG-TH" xfId="262"/>
    <cellStyle name="_KT (2)_3_TG-TH 2" xfId="5444"/>
    <cellStyle name="_KT (2)_3_TG-TH_160505 BIEU CHI NSDP TREN DAU DAN (BAO GÔM BSCMT)" xfId="5445"/>
    <cellStyle name="_KT (2)_3_TG-TH_Book1" xfId="263"/>
    <cellStyle name="_KT (2)_3_TG-TH_Book1_1" xfId="264"/>
    <cellStyle name="_KT (2)_3_TG-TH_Book1_1 2" xfId="265"/>
    <cellStyle name="_KT (2)_3_TG-TH_Book1_1 2 2" xfId="266"/>
    <cellStyle name="_KT (2)_3_TG-TH_Book1_1 2 2 2" xfId="3070"/>
    <cellStyle name="_KT (2)_3_TG-TH_Book1_1 2 3" xfId="267"/>
    <cellStyle name="_KT (2)_3_TG-TH_Book1_1 2 3 2" xfId="3071"/>
    <cellStyle name="_KT (2)_3_TG-TH_Book1_1 2 4" xfId="268"/>
    <cellStyle name="_KT (2)_3_TG-TH_Book1_1 2 4 2" xfId="3072"/>
    <cellStyle name="_KT (2)_3_TG-TH_Book1_1 2 5" xfId="3069"/>
    <cellStyle name="_KT (2)_3_TG-TH_Book1_1 3" xfId="269"/>
    <cellStyle name="_KT (2)_3_TG-TH_Book1_1 3 2" xfId="270"/>
    <cellStyle name="_KT (2)_3_TG-TH_Book1_1 3 2 2" xfId="3074"/>
    <cellStyle name="_KT (2)_3_TG-TH_Book1_1 3 3" xfId="271"/>
    <cellStyle name="_KT (2)_3_TG-TH_Book1_1 3 3 2" xfId="3075"/>
    <cellStyle name="_KT (2)_3_TG-TH_Book1_1 3 4" xfId="272"/>
    <cellStyle name="_KT (2)_3_TG-TH_Book1_1 3 4 2" xfId="3076"/>
    <cellStyle name="_KT (2)_3_TG-TH_Book1_1 3 5" xfId="3073"/>
    <cellStyle name="_KT (2)_3_TG-TH_Book1_1 4" xfId="273"/>
    <cellStyle name="_KT (2)_3_TG-TH_Book1_1 5" xfId="274"/>
    <cellStyle name="_KT (2)_3_TG-TH_Book1_1 5 2" xfId="3078"/>
    <cellStyle name="_KT (2)_3_TG-TH_Book1_1 6" xfId="275"/>
    <cellStyle name="_KT (2)_3_TG-TH_Book1_1 6 2" xfId="3079"/>
    <cellStyle name="_KT (2)_3_TG-TH_Book1_1 7" xfId="276"/>
    <cellStyle name="_KT (2)_3_TG-TH_Book1_1 7 2" xfId="3080"/>
    <cellStyle name="_KT (2)_3_TG-TH_Book1_BC-QT-WB-dthao" xfId="277"/>
    <cellStyle name="_KT (2)_3_TG-TH_CTMTQG 2015" xfId="5446"/>
    <cellStyle name="_KT (2)_3_TG-TH_DU KIEN SL TIEU THU QUY 2006" xfId="278"/>
    <cellStyle name="_KT (2)_3_TG-TH_Lora-tungchau" xfId="279"/>
    <cellStyle name="_KT (2)_3_TG-TH_PERSONAL" xfId="280"/>
    <cellStyle name="_KT (2)_3_TG-TH_PERSONAL_BC CV 6403 BKH?T" xfId="5447"/>
    <cellStyle name="_KT (2)_3_TG-TH_PERSONAL_BC CV 6403 BKHĐT" xfId="5448"/>
    <cellStyle name="_KT (2)_3_TG-TH_PERSONAL_Book1" xfId="5449"/>
    <cellStyle name="_KT (2)_3_TG-TH_PERSONAL_HTQ.8 GD1" xfId="281"/>
    <cellStyle name="_KT (2)_3_TG-TH_PERSONAL_Luy ke von ung nam 2011 -Thoa gui ngay 12-8-2012" xfId="5450"/>
    <cellStyle name="_KT (2)_3_TG-TH_PERSONAL_Tong hop KHCB 2001" xfId="282"/>
    <cellStyle name="_KT (2)_3_TG-TH_Qt-HT3PQ1(CauKho)" xfId="283"/>
    <cellStyle name="_KT (2)_4" xfId="284"/>
    <cellStyle name="_KT (2)_4 2" xfId="5451"/>
    <cellStyle name="_KT (2)_4_160505 BIEU CHI NSDP TREN DAU DAN (BAO GÔM BSCMT)" xfId="5452"/>
    <cellStyle name="_KT (2)_4_ApGiaVatTu_cayxanh_latgach" xfId="5453"/>
    <cellStyle name="_KT (2)_4_BANG TONG HOP TINH HINH THANH QUYET TOAN (MOI I)" xfId="5454"/>
    <cellStyle name="_KT (2)_4_BANG TONG HOP TINH HINH THANH QUYET TOAN (MOI I)_Sheet1" xfId="5455"/>
    <cellStyle name="_KT (2)_4_BANG TONG HOP TINH HINH THANH QUYET TOAN (MOI I)_Sheet3" xfId="5456"/>
    <cellStyle name="_KT (2)_4_BANG TONG HOP TINH HINH THANH QUYET TOAN (MOI I)_VT(GOC)" xfId="5457"/>
    <cellStyle name="_KT (2)_4_BAO CAO KLCT PT2000" xfId="285"/>
    <cellStyle name="_KT (2)_4_BAO CAO PT2000" xfId="286"/>
    <cellStyle name="_KT (2)_4_BAO CAO PT2000_Book1" xfId="287"/>
    <cellStyle name="_KT (2)_4_Bao cao XDCB 2001 - T11 KH dieu chinh 20-11-THAI" xfId="288"/>
    <cellStyle name="_KT (2)_4_BAO GIA NGAY 24-10-08 (co dam)" xfId="5458"/>
    <cellStyle name="_KT (2)_4_BAO GIA NGAY 24-10-08 (co dam)_Sheet1" xfId="5459"/>
    <cellStyle name="_KT (2)_4_BAO GIA NGAY 24-10-08 (co dam)_Sheet3" xfId="5460"/>
    <cellStyle name="_KT (2)_4_BAO GIA NGAY 24-10-08 (co dam)_VT(GOC)" xfId="5461"/>
    <cellStyle name="_KT (2)_4_BC CV 6403 BKH?T" xfId="5462"/>
    <cellStyle name="_KT (2)_4_BC CV 6403 BKHĐT" xfId="5463"/>
    <cellStyle name="_KT (2)_4_BC NQ11-CP - chinh sua lai" xfId="5464"/>
    <cellStyle name="_KT (2)_4_BC NQ11-CP-Quynh sau bieu so3" xfId="5465"/>
    <cellStyle name="_KT (2)_4_BC_NQ11-CP_-_Thao_sua_lai" xfId="5466"/>
    <cellStyle name="_KT (2)_4_Book1" xfId="289"/>
    <cellStyle name="_KT (2)_4_Book1 2" xfId="5467"/>
    <cellStyle name="_KT (2)_4_Book1_1" xfId="290"/>
    <cellStyle name="_KT (2)_4_Book1_1 2" xfId="5468"/>
    <cellStyle name="_KT (2)_4_Book1_1_BC CV 6403 BKH?T" xfId="5469"/>
    <cellStyle name="_KT (2)_4_Book1_1_BC CV 6403 BKHĐT" xfId="5470"/>
    <cellStyle name="_KT (2)_4_Book1_1_Luy ke von ung nam 2011 -Thoa gui ngay 12-8-2012" xfId="5471"/>
    <cellStyle name="_KT (2)_4_Book1_1_Luy ke von ung nam 2011 -Thoa gui ngay 12-8-2012_Sheet1" xfId="5472"/>
    <cellStyle name="_KT (2)_4_Book1_1_Luy ke von ung nam 2011 -Thoa gui ngay 12-8-2012_Sheet3" xfId="5473"/>
    <cellStyle name="_KT (2)_4_Book1_1_Luy ke von ung nam 2011 -Thoa gui ngay 12-8-2012_VT(GOC)" xfId="5474"/>
    <cellStyle name="_KT (2)_4_Book1_2" xfId="291"/>
    <cellStyle name="_KT (2)_4_Book1_2 2" xfId="5475"/>
    <cellStyle name="_KT (2)_4_Book1_2_BC CV 6403 BKH?T" xfId="5476"/>
    <cellStyle name="_KT (2)_4_Book1_2_BC CV 6403 BKHĐT" xfId="5477"/>
    <cellStyle name="_KT (2)_4_Book1_2_Luy ke von ung nam 2011 -Thoa gui ngay 12-8-2012" xfId="5478"/>
    <cellStyle name="_KT (2)_4_Book1_3" xfId="292"/>
    <cellStyle name="_KT (2)_4_Book1_4" xfId="293"/>
    <cellStyle name="_KT (2)_4_Book1_4 2" xfId="294"/>
    <cellStyle name="_KT (2)_4_Book1_4 2 2" xfId="295"/>
    <cellStyle name="_KT (2)_4_Book1_4 2 2 2" xfId="3099"/>
    <cellStyle name="_KT (2)_4_Book1_4 2 3" xfId="296"/>
    <cellStyle name="_KT (2)_4_Book1_4 2 3 2" xfId="3100"/>
    <cellStyle name="_KT (2)_4_Book1_4 2 4" xfId="297"/>
    <cellStyle name="_KT (2)_4_Book1_4 2 4 2" xfId="3101"/>
    <cellStyle name="_KT (2)_4_Book1_4 2 5" xfId="3098"/>
    <cellStyle name="_KT (2)_4_Book1_4 3" xfId="298"/>
    <cellStyle name="_KT (2)_4_Book1_4 3 2" xfId="299"/>
    <cellStyle name="_KT (2)_4_Book1_4 3 2 2" xfId="3103"/>
    <cellStyle name="_KT (2)_4_Book1_4 3 3" xfId="300"/>
    <cellStyle name="_KT (2)_4_Book1_4 3 3 2" xfId="3104"/>
    <cellStyle name="_KT (2)_4_Book1_4 3 4" xfId="301"/>
    <cellStyle name="_KT (2)_4_Book1_4 3 4 2" xfId="3105"/>
    <cellStyle name="_KT (2)_4_Book1_4 3 5" xfId="3102"/>
    <cellStyle name="_KT (2)_4_Book1_4 4" xfId="302"/>
    <cellStyle name="_KT (2)_4_Book1_4 5" xfId="303"/>
    <cellStyle name="_KT (2)_4_Book1_4 5 2" xfId="3107"/>
    <cellStyle name="_KT (2)_4_Book1_4 6" xfId="304"/>
    <cellStyle name="_KT (2)_4_Book1_4 6 2" xfId="3108"/>
    <cellStyle name="_KT (2)_4_Book1_4 7" xfId="305"/>
    <cellStyle name="_KT (2)_4_Book1_4 7 2" xfId="3109"/>
    <cellStyle name="_KT (2)_4_Book1_BC CV 6403 BKH?T" xfId="5479"/>
    <cellStyle name="_KT (2)_4_Book1_BC CV 6403 BKHĐT" xfId="5480"/>
    <cellStyle name="_KT (2)_4_Book1_Luy ke von ung nam 2011 -Thoa gui ngay 12-8-2012" xfId="5481"/>
    <cellStyle name="_KT (2)_4_CAU Khanh Nam(Thi Cong)" xfId="5482"/>
    <cellStyle name="_KT (2)_4_CAU Khanh Nam(Thi Cong)_Sheet1" xfId="5483"/>
    <cellStyle name="_KT (2)_4_CAU Khanh Nam(Thi Cong)_Sheet3" xfId="5484"/>
    <cellStyle name="_KT (2)_4_CAU Khanh Nam(Thi Cong)_VT(GOC)" xfId="5485"/>
    <cellStyle name="_KT (2)_4_ChiHuong_ApGia" xfId="5486"/>
    <cellStyle name="_KT (2)_4_CoCauPhi (version 1)" xfId="5487"/>
    <cellStyle name="_KT (2)_4_CTMTQG 2015" xfId="5488"/>
    <cellStyle name="_KT (2)_4_DAU NOI PL-CL TAI PHU LAMHC" xfId="5489"/>
    <cellStyle name="_KT (2)_4_DTCDT MR.2N110.HOCMON.TDTOAN.CCUNG" xfId="306"/>
    <cellStyle name="_KT (2)_4_DU KIEN SL TIEU THU QUY 2006" xfId="307"/>
    <cellStyle name="_KT (2)_4_DU TRU VAT TU" xfId="5490"/>
    <cellStyle name="_KT (2)_4_Lora-tungchau" xfId="308"/>
    <cellStyle name="_KT (2)_4_Luy ke von ung nam 2011 -Thoa gui ngay 12-8-2012" xfId="5491"/>
    <cellStyle name="_KT (2)_4_NhanCong" xfId="5492"/>
    <cellStyle name="_KT (2)_4_PGIA-phieu tham tra Kho bac" xfId="309"/>
    <cellStyle name="_KT (2)_4_phu luc tong ket tinh hinh TH giai doan 03-10 (ngay 30)" xfId="5493"/>
    <cellStyle name="_KT (2)_4_PT02-02" xfId="310"/>
    <cellStyle name="_KT (2)_4_PT02-02_Book1" xfId="311"/>
    <cellStyle name="_KT (2)_4_PT02-03" xfId="312"/>
    <cellStyle name="_KT (2)_4_PT02-03_Book1" xfId="313"/>
    <cellStyle name="_KT (2)_4_Qt-HT3PQ1(CauKho)" xfId="314"/>
    <cellStyle name="_KT (2)_4_Sheet1" xfId="5494"/>
    <cellStyle name="_KT (2)_4_TG-TH" xfId="315"/>
    <cellStyle name="_KT (2)_4_TG-TH_Book1" xfId="316"/>
    <cellStyle name="_KT (2)_4_TG-TH_Book1 2" xfId="317"/>
    <cellStyle name="_KT (2)_4_TG-TH_Book1 2 2" xfId="318"/>
    <cellStyle name="_KT (2)_4_TG-TH_Book1 2 2 2" xfId="3122"/>
    <cellStyle name="_KT (2)_4_TG-TH_Book1 2 3" xfId="319"/>
    <cellStyle name="_KT (2)_4_TG-TH_Book1 2 3 2" xfId="3123"/>
    <cellStyle name="_KT (2)_4_TG-TH_Book1 2 4" xfId="320"/>
    <cellStyle name="_KT (2)_4_TG-TH_Book1 2 4 2" xfId="3124"/>
    <cellStyle name="_KT (2)_4_TG-TH_Book1 2 5" xfId="3121"/>
    <cellStyle name="_KT (2)_4_TG-TH_Book1 3" xfId="321"/>
    <cellStyle name="_KT (2)_4_TG-TH_Book1 3 2" xfId="322"/>
    <cellStyle name="_KT (2)_4_TG-TH_Book1 3 2 2" xfId="3126"/>
    <cellStyle name="_KT (2)_4_TG-TH_Book1 3 3" xfId="323"/>
    <cellStyle name="_KT (2)_4_TG-TH_Book1 3 3 2" xfId="3127"/>
    <cellStyle name="_KT (2)_4_TG-TH_Book1 3 4" xfId="324"/>
    <cellStyle name="_KT (2)_4_TG-TH_Book1 3 4 2" xfId="3128"/>
    <cellStyle name="_KT (2)_4_TG-TH_Book1 3 5" xfId="3125"/>
    <cellStyle name="_KT (2)_4_TG-TH_Book1 4" xfId="325"/>
    <cellStyle name="_KT (2)_4_TG-TH_Book1 5" xfId="326"/>
    <cellStyle name="_KT (2)_4_TG-TH_Book1 5 2" xfId="3130"/>
    <cellStyle name="_KT (2)_4_TG-TH_Book1 6" xfId="327"/>
    <cellStyle name="_KT (2)_4_TG-TH_Book1 6 2" xfId="3131"/>
    <cellStyle name="_KT (2)_4_TG-TH_Book1 7" xfId="328"/>
    <cellStyle name="_KT (2)_4_TG-TH_Book1 7 2" xfId="3132"/>
    <cellStyle name="_KT (2)_4_ÿÿÿÿÿ" xfId="5495"/>
    <cellStyle name="_KT (2)_5" xfId="329"/>
    <cellStyle name="_KT (2)_5 2" xfId="5496"/>
    <cellStyle name="_KT (2)_5_ApGiaVatTu_cayxanh_latgach" xfId="5497"/>
    <cellStyle name="_KT (2)_5_BANG TONG HOP TINH HINH THANH QUYET TOAN (MOI I)" xfId="5498"/>
    <cellStyle name="_KT (2)_5_BANG TONG HOP TINH HINH THANH QUYET TOAN (MOI I)_Sheet1" xfId="5499"/>
    <cellStyle name="_KT (2)_5_BANG TONG HOP TINH HINH THANH QUYET TOAN (MOI I)_Sheet3" xfId="5500"/>
    <cellStyle name="_KT (2)_5_BANG TONG HOP TINH HINH THANH QUYET TOAN (MOI I)_VT(GOC)" xfId="5501"/>
    <cellStyle name="_KT (2)_5_BAO CAO KLCT PT2000" xfId="330"/>
    <cellStyle name="_KT (2)_5_BAO CAO PT2000" xfId="331"/>
    <cellStyle name="_KT (2)_5_BAO CAO PT2000_Book1" xfId="332"/>
    <cellStyle name="_KT (2)_5_Bao cao XDCB 2001 - T11 KH dieu chinh 20-11-THAI" xfId="333"/>
    <cellStyle name="_KT (2)_5_BAO GIA NGAY 24-10-08 (co dam)" xfId="5502"/>
    <cellStyle name="_KT (2)_5_BAO GIA NGAY 24-10-08 (co dam)_Sheet1" xfId="5503"/>
    <cellStyle name="_KT (2)_5_BAO GIA NGAY 24-10-08 (co dam)_Sheet3" xfId="5504"/>
    <cellStyle name="_KT (2)_5_BAO GIA NGAY 24-10-08 (co dam)_VT(GOC)" xfId="5505"/>
    <cellStyle name="_KT (2)_5_BC CV 6403 BKH?T" xfId="5506"/>
    <cellStyle name="_KT (2)_5_BC CV 6403 BKHĐT" xfId="5507"/>
    <cellStyle name="_KT (2)_5_BC NQ11-CP - chinh sua lai" xfId="5508"/>
    <cellStyle name="_KT (2)_5_BC NQ11-CP-Quynh sau bieu so3" xfId="5509"/>
    <cellStyle name="_KT (2)_5_BC_NQ11-CP_-_Thao_sua_lai" xfId="5510"/>
    <cellStyle name="_KT (2)_5_Book1" xfId="334"/>
    <cellStyle name="_KT (2)_5_Book1 2" xfId="5511"/>
    <cellStyle name="_KT (2)_5_Book1_1" xfId="335"/>
    <cellStyle name="_KT (2)_5_Book1_1 2" xfId="5512"/>
    <cellStyle name="_KT (2)_5_Book1_1_BC CV 6403 BKH?T" xfId="5513"/>
    <cellStyle name="_KT (2)_5_Book1_1_BC CV 6403 BKHĐT" xfId="5514"/>
    <cellStyle name="_KT (2)_5_Book1_1_Luy ke von ung nam 2011 -Thoa gui ngay 12-8-2012" xfId="5515"/>
    <cellStyle name="_KT (2)_5_Book1_1_Luy ke von ung nam 2011 -Thoa gui ngay 12-8-2012_Sheet1" xfId="5516"/>
    <cellStyle name="_KT (2)_5_Book1_1_Luy ke von ung nam 2011 -Thoa gui ngay 12-8-2012_Sheet3" xfId="5517"/>
    <cellStyle name="_KT (2)_5_Book1_1_Luy ke von ung nam 2011 -Thoa gui ngay 12-8-2012_VT(GOC)" xfId="5518"/>
    <cellStyle name="_KT (2)_5_Book1_2" xfId="336"/>
    <cellStyle name="_KT (2)_5_Book1_2 2" xfId="5519"/>
    <cellStyle name="_KT (2)_5_Book1_2_BC CV 6403 BKH?T" xfId="5520"/>
    <cellStyle name="_KT (2)_5_Book1_2_BC CV 6403 BKHĐT" xfId="5521"/>
    <cellStyle name="_KT (2)_5_Book1_2_Luy ke von ung nam 2011 -Thoa gui ngay 12-8-2012" xfId="5522"/>
    <cellStyle name="_KT (2)_5_Book1_3" xfId="337"/>
    <cellStyle name="_KT (2)_5_Book1_4" xfId="338"/>
    <cellStyle name="_KT (2)_5_Book1_4 2" xfId="339"/>
    <cellStyle name="_KT (2)_5_Book1_4 2 2" xfId="340"/>
    <cellStyle name="_KT (2)_5_Book1_4 2 2 2" xfId="3144"/>
    <cellStyle name="_KT (2)_5_Book1_4 2 3" xfId="341"/>
    <cellStyle name="_KT (2)_5_Book1_4 2 3 2" xfId="3145"/>
    <cellStyle name="_KT (2)_5_Book1_4 2 4" xfId="342"/>
    <cellStyle name="_KT (2)_5_Book1_4 2 4 2" xfId="3146"/>
    <cellStyle name="_KT (2)_5_Book1_4 2 5" xfId="3143"/>
    <cellStyle name="_KT (2)_5_Book1_4 3" xfId="343"/>
    <cellStyle name="_KT (2)_5_Book1_4 3 2" xfId="344"/>
    <cellStyle name="_KT (2)_5_Book1_4 3 2 2" xfId="3148"/>
    <cellStyle name="_KT (2)_5_Book1_4 3 3" xfId="345"/>
    <cellStyle name="_KT (2)_5_Book1_4 3 3 2" xfId="3149"/>
    <cellStyle name="_KT (2)_5_Book1_4 3 4" xfId="346"/>
    <cellStyle name="_KT (2)_5_Book1_4 3 4 2" xfId="3150"/>
    <cellStyle name="_KT (2)_5_Book1_4 3 5" xfId="3147"/>
    <cellStyle name="_KT (2)_5_Book1_4 4" xfId="347"/>
    <cellStyle name="_KT (2)_5_Book1_4 5" xfId="348"/>
    <cellStyle name="_KT (2)_5_Book1_4 5 2" xfId="3152"/>
    <cellStyle name="_KT (2)_5_Book1_4 6" xfId="349"/>
    <cellStyle name="_KT (2)_5_Book1_4 6 2" xfId="3153"/>
    <cellStyle name="_KT (2)_5_Book1_4 7" xfId="350"/>
    <cellStyle name="_KT (2)_5_Book1_4 7 2" xfId="3154"/>
    <cellStyle name="_KT (2)_5_Book1_BC CV 6403 BKH?T" xfId="5523"/>
    <cellStyle name="_KT (2)_5_Book1_BC CV 6403 BKHĐT" xfId="5524"/>
    <cellStyle name="_KT (2)_5_Book1_BC-QT-WB-dthao" xfId="351"/>
    <cellStyle name="_KT (2)_5_Book1_Luy ke von ung nam 2011 -Thoa gui ngay 12-8-2012" xfId="5525"/>
    <cellStyle name="_KT (2)_5_CAU Khanh Nam(Thi Cong)" xfId="5526"/>
    <cellStyle name="_KT (2)_5_CAU Khanh Nam(Thi Cong)_Sheet1" xfId="5527"/>
    <cellStyle name="_KT (2)_5_CAU Khanh Nam(Thi Cong)_Sheet3" xfId="5528"/>
    <cellStyle name="_KT (2)_5_CAU Khanh Nam(Thi Cong)_VT(GOC)" xfId="5529"/>
    <cellStyle name="_KT (2)_5_ChiHuong_ApGia" xfId="5530"/>
    <cellStyle name="_KT (2)_5_CoCauPhi (version 1)" xfId="5531"/>
    <cellStyle name="_KT (2)_5_DAU NOI PL-CL TAI PHU LAMHC" xfId="5532"/>
    <cellStyle name="_KT (2)_5_DTCDT MR.2N110.HOCMON.TDTOAN.CCUNG" xfId="352"/>
    <cellStyle name="_KT (2)_5_DU KIEN SL TIEU THU QUY 2006" xfId="353"/>
    <cellStyle name="_KT (2)_5_DU TRU VAT TU" xfId="5533"/>
    <cellStyle name="_KT (2)_5_Lora-tungchau" xfId="354"/>
    <cellStyle name="_KT (2)_5_Luy ke von ung nam 2011 -Thoa gui ngay 12-8-2012" xfId="5534"/>
    <cellStyle name="_KT (2)_5_NhanCong" xfId="5535"/>
    <cellStyle name="_KT (2)_5_PGIA-phieu tham tra Kho bac" xfId="355"/>
    <cellStyle name="_KT (2)_5_phu luc tong ket tinh hinh TH giai doan 03-10 (ngay 30)" xfId="5536"/>
    <cellStyle name="_KT (2)_5_PT02-02" xfId="356"/>
    <cellStyle name="_KT (2)_5_PT02-02_Book1" xfId="357"/>
    <cellStyle name="_KT (2)_5_PT02-03" xfId="358"/>
    <cellStyle name="_KT (2)_5_PT02-03_Book1" xfId="359"/>
    <cellStyle name="_KT (2)_5_Qt-HT3PQ1(CauKho)" xfId="360"/>
    <cellStyle name="_KT (2)_5_Sheet1" xfId="5537"/>
    <cellStyle name="_KT (2)_5_ÿÿÿÿÿ" xfId="5538"/>
    <cellStyle name="_KT (2)_Book1" xfId="361"/>
    <cellStyle name="_KT (2)_Book1_1" xfId="362"/>
    <cellStyle name="_KT (2)_Book1_1 2" xfId="363"/>
    <cellStyle name="_KT (2)_Book1_1 2 2" xfId="364"/>
    <cellStyle name="_KT (2)_Book1_1 2 2 2" xfId="3168"/>
    <cellStyle name="_KT (2)_Book1_1 2 3" xfId="365"/>
    <cellStyle name="_KT (2)_Book1_1 2 3 2" xfId="3169"/>
    <cellStyle name="_KT (2)_Book1_1 2 4" xfId="366"/>
    <cellStyle name="_KT (2)_Book1_1 2 4 2" xfId="3170"/>
    <cellStyle name="_KT (2)_Book1_1 2 5" xfId="3167"/>
    <cellStyle name="_KT (2)_Book1_1 3" xfId="367"/>
    <cellStyle name="_KT (2)_Book1_1 3 2" xfId="368"/>
    <cellStyle name="_KT (2)_Book1_1 3 2 2" xfId="3172"/>
    <cellStyle name="_KT (2)_Book1_1 3 3" xfId="369"/>
    <cellStyle name="_KT (2)_Book1_1 3 3 2" xfId="3173"/>
    <cellStyle name="_KT (2)_Book1_1 3 4" xfId="370"/>
    <cellStyle name="_KT (2)_Book1_1 3 4 2" xfId="3174"/>
    <cellStyle name="_KT (2)_Book1_1 3 5" xfId="3171"/>
    <cellStyle name="_KT (2)_Book1_1 4" xfId="371"/>
    <cellStyle name="_KT (2)_Book1_1 5" xfId="372"/>
    <cellStyle name="_KT (2)_Book1_1 5 2" xfId="3176"/>
    <cellStyle name="_KT (2)_Book1_1 6" xfId="373"/>
    <cellStyle name="_KT (2)_Book1_1 6 2" xfId="3177"/>
    <cellStyle name="_KT (2)_Book1_1 7" xfId="374"/>
    <cellStyle name="_KT (2)_Book1_1 7 2" xfId="3178"/>
    <cellStyle name="_KT (2)_Book1_BC-QT-WB-dthao" xfId="375"/>
    <cellStyle name="_KT (2)_CTMTQG 2015" xfId="5539"/>
    <cellStyle name="_KT (2)_DU KIEN SL TIEU THU QUY 2006" xfId="376"/>
    <cellStyle name="_KT (2)_Lora-tungchau" xfId="377"/>
    <cellStyle name="_KT (2)_PERSONAL" xfId="378"/>
    <cellStyle name="_KT (2)_PERSONAL_BC CV 6403 BKH?T" xfId="5540"/>
    <cellStyle name="_KT (2)_PERSONAL_BC CV 6403 BKHĐT" xfId="5541"/>
    <cellStyle name="_KT (2)_PERSONAL_Book1" xfId="5542"/>
    <cellStyle name="_KT (2)_PERSONAL_HTQ.8 GD1" xfId="379"/>
    <cellStyle name="_KT (2)_PERSONAL_Luy ke von ung nam 2011 -Thoa gui ngay 12-8-2012" xfId="5543"/>
    <cellStyle name="_KT (2)_PERSONAL_Tong hop KHCB 2001" xfId="380"/>
    <cellStyle name="_KT (2)_Qt-HT3PQ1(CauKho)" xfId="381"/>
    <cellStyle name="_KT (2)_TG-TH" xfId="382"/>
    <cellStyle name="_KT (2)_TG-TH_Book1" xfId="383"/>
    <cellStyle name="_KT (2)_TG-TH_Book1 2" xfId="384"/>
    <cellStyle name="_KT (2)_TG-TH_Book1 2 2" xfId="385"/>
    <cellStyle name="_KT (2)_TG-TH_Book1 2 2 2" xfId="3189"/>
    <cellStyle name="_KT (2)_TG-TH_Book1 2 3" xfId="386"/>
    <cellStyle name="_KT (2)_TG-TH_Book1 2 3 2" xfId="3190"/>
    <cellStyle name="_KT (2)_TG-TH_Book1 2 4" xfId="387"/>
    <cellStyle name="_KT (2)_TG-TH_Book1 2 4 2" xfId="3191"/>
    <cellStyle name="_KT (2)_TG-TH_Book1 2 5" xfId="3188"/>
    <cellStyle name="_KT (2)_TG-TH_Book1 3" xfId="388"/>
    <cellStyle name="_KT (2)_TG-TH_Book1 3 2" xfId="389"/>
    <cellStyle name="_KT (2)_TG-TH_Book1 3 2 2" xfId="3193"/>
    <cellStyle name="_KT (2)_TG-TH_Book1 3 3" xfId="390"/>
    <cellStyle name="_KT (2)_TG-TH_Book1 3 3 2" xfId="3194"/>
    <cellStyle name="_KT (2)_TG-TH_Book1 3 4" xfId="391"/>
    <cellStyle name="_KT (2)_TG-TH_Book1 3 4 2" xfId="3195"/>
    <cellStyle name="_KT (2)_TG-TH_Book1 3 5" xfId="3192"/>
    <cellStyle name="_KT (2)_TG-TH_Book1 4" xfId="392"/>
    <cellStyle name="_KT (2)_TG-TH_Book1 5" xfId="393"/>
    <cellStyle name="_KT (2)_TG-TH_Book1 5 2" xfId="3197"/>
    <cellStyle name="_KT (2)_TG-TH_Book1 6" xfId="394"/>
    <cellStyle name="_KT (2)_TG-TH_Book1 6 2" xfId="3198"/>
    <cellStyle name="_KT (2)_TG-TH_Book1 7" xfId="395"/>
    <cellStyle name="_KT (2)_TG-TH_Book1 7 2" xfId="3199"/>
    <cellStyle name="_KT_TG" xfId="396"/>
    <cellStyle name="_KT_TG_1" xfId="397"/>
    <cellStyle name="_KT_TG_1 2" xfId="5544"/>
    <cellStyle name="_KT_TG_1_ApGiaVatTu_cayxanh_latgach" xfId="5545"/>
    <cellStyle name="_KT_TG_1_BANG TONG HOP TINH HINH THANH QUYET TOAN (MOI I)" xfId="5546"/>
    <cellStyle name="_KT_TG_1_BANG TONG HOP TINH HINH THANH QUYET TOAN (MOI I)_Sheet1" xfId="5547"/>
    <cellStyle name="_KT_TG_1_BANG TONG HOP TINH HINH THANH QUYET TOAN (MOI I)_Sheet3" xfId="5548"/>
    <cellStyle name="_KT_TG_1_BANG TONG HOP TINH HINH THANH QUYET TOAN (MOI I)_VT(GOC)" xfId="5549"/>
    <cellStyle name="_KT_TG_1_BAO CAO KLCT PT2000" xfId="398"/>
    <cellStyle name="_KT_TG_1_BAO CAO PT2000" xfId="399"/>
    <cellStyle name="_KT_TG_1_BAO CAO PT2000_Book1" xfId="400"/>
    <cellStyle name="_KT_TG_1_Bao cao XDCB 2001 - T11 KH dieu chinh 20-11-THAI" xfId="401"/>
    <cellStyle name="_KT_TG_1_BAO GIA NGAY 24-10-08 (co dam)" xfId="5550"/>
    <cellStyle name="_KT_TG_1_BAO GIA NGAY 24-10-08 (co dam)_Sheet1" xfId="5551"/>
    <cellStyle name="_KT_TG_1_BAO GIA NGAY 24-10-08 (co dam)_Sheet3" xfId="5552"/>
    <cellStyle name="_KT_TG_1_BAO GIA NGAY 24-10-08 (co dam)_VT(GOC)" xfId="5553"/>
    <cellStyle name="_KT_TG_1_BC CV 6403 BKH?T" xfId="5554"/>
    <cellStyle name="_KT_TG_1_BC CV 6403 BKHĐT" xfId="5555"/>
    <cellStyle name="_KT_TG_1_BC NQ11-CP - chinh sua lai" xfId="5556"/>
    <cellStyle name="_KT_TG_1_BC NQ11-CP-Quynh sau bieu so3" xfId="5557"/>
    <cellStyle name="_KT_TG_1_BC_NQ11-CP_-_Thao_sua_lai" xfId="5558"/>
    <cellStyle name="_KT_TG_1_Book1" xfId="402"/>
    <cellStyle name="_KT_TG_1_Book1 2" xfId="5559"/>
    <cellStyle name="_KT_TG_1_Book1_1" xfId="403"/>
    <cellStyle name="_KT_TG_1_Book1_1 2" xfId="5560"/>
    <cellStyle name="_KT_TG_1_Book1_1_BC CV 6403 BKH?T" xfId="5561"/>
    <cellStyle name="_KT_TG_1_Book1_1_BC CV 6403 BKHĐT" xfId="5562"/>
    <cellStyle name="_KT_TG_1_Book1_1_Luy ke von ung nam 2011 -Thoa gui ngay 12-8-2012" xfId="5563"/>
    <cellStyle name="_KT_TG_1_Book1_1_Luy ke von ung nam 2011 -Thoa gui ngay 12-8-2012_Sheet1" xfId="5564"/>
    <cellStyle name="_KT_TG_1_Book1_1_Luy ke von ung nam 2011 -Thoa gui ngay 12-8-2012_Sheet3" xfId="5565"/>
    <cellStyle name="_KT_TG_1_Book1_1_Luy ke von ung nam 2011 -Thoa gui ngay 12-8-2012_VT(GOC)" xfId="5566"/>
    <cellStyle name="_KT_TG_1_Book1_2" xfId="404"/>
    <cellStyle name="_KT_TG_1_Book1_2 2" xfId="5567"/>
    <cellStyle name="_KT_TG_1_Book1_2_BC CV 6403 BKH?T" xfId="5568"/>
    <cellStyle name="_KT_TG_1_Book1_2_BC CV 6403 BKHĐT" xfId="5569"/>
    <cellStyle name="_KT_TG_1_Book1_2_Luy ke von ung nam 2011 -Thoa gui ngay 12-8-2012" xfId="5570"/>
    <cellStyle name="_KT_TG_1_Book1_3" xfId="405"/>
    <cellStyle name="_KT_TG_1_Book1_4" xfId="406"/>
    <cellStyle name="_KT_TG_1_Book1_4 2" xfId="407"/>
    <cellStyle name="_KT_TG_1_Book1_4 2 2" xfId="408"/>
    <cellStyle name="_KT_TG_1_Book1_4 2 2 2" xfId="3212"/>
    <cellStyle name="_KT_TG_1_Book1_4 2 3" xfId="409"/>
    <cellStyle name="_KT_TG_1_Book1_4 2 3 2" xfId="3213"/>
    <cellStyle name="_KT_TG_1_Book1_4 2 4" xfId="410"/>
    <cellStyle name="_KT_TG_1_Book1_4 2 4 2" xfId="3214"/>
    <cellStyle name="_KT_TG_1_Book1_4 2 5" xfId="3211"/>
    <cellStyle name="_KT_TG_1_Book1_4 3" xfId="411"/>
    <cellStyle name="_KT_TG_1_Book1_4 3 2" xfId="412"/>
    <cellStyle name="_KT_TG_1_Book1_4 3 2 2" xfId="3216"/>
    <cellStyle name="_KT_TG_1_Book1_4 3 3" xfId="413"/>
    <cellStyle name="_KT_TG_1_Book1_4 3 3 2" xfId="3217"/>
    <cellStyle name="_KT_TG_1_Book1_4 3 4" xfId="414"/>
    <cellStyle name="_KT_TG_1_Book1_4 3 4 2" xfId="3218"/>
    <cellStyle name="_KT_TG_1_Book1_4 3 5" xfId="3215"/>
    <cellStyle name="_KT_TG_1_Book1_4 4" xfId="415"/>
    <cellStyle name="_KT_TG_1_Book1_4 5" xfId="416"/>
    <cellStyle name="_KT_TG_1_Book1_4 5 2" xfId="3220"/>
    <cellStyle name="_KT_TG_1_Book1_4 6" xfId="417"/>
    <cellStyle name="_KT_TG_1_Book1_4 6 2" xfId="3221"/>
    <cellStyle name="_KT_TG_1_Book1_4 7" xfId="418"/>
    <cellStyle name="_KT_TG_1_Book1_4 7 2" xfId="3222"/>
    <cellStyle name="_KT_TG_1_Book1_BC CV 6403 BKH?T" xfId="5571"/>
    <cellStyle name="_KT_TG_1_Book1_BC CV 6403 BKHĐT" xfId="5572"/>
    <cellStyle name="_KT_TG_1_Book1_BC-QT-WB-dthao" xfId="419"/>
    <cellStyle name="_KT_TG_1_Book1_Luy ke von ung nam 2011 -Thoa gui ngay 12-8-2012" xfId="5573"/>
    <cellStyle name="_KT_TG_1_CAU Khanh Nam(Thi Cong)" xfId="5574"/>
    <cellStyle name="_KT_TG_1_CAU Khanh Nam(Thi Cong)_Sheet1" xfId="5575"/>
    <cellStyle name="_KT_TG_1_CAU Khanh Nam(Thi Cong)_Sheet3" xfId="5576"/>
    <cellStyle name="_KT_TG_1_CAU Khanh Nam(Thi Cong)_VT(GOC)" xfId="5577"/>
    <cellStyle name="_KT_TG_1_ChiHuong_ApGia" xfId="5578"/>
    <cellStyle name="_KT_TG_1_CoCauPhi (version 1)" xfId="5579"/>
    <cellStyle name="_KT_TG_1_DAU NOI PL-CL TAI PHU LAMHC" xfId="5580"/>
    <cellStyle name="_KT_TG_1_DTCDT MR.2N110.HOCMON.TDTOAN.CCUNG" xfId="420"/>
    <cellStyle name="_KT_TG_1_DU KIEN SL TIEU THU QUY 2006" xfId="421"/>
    <cellStyle name="_KT_TG_1_DU TRU VAT TU" xfId="5581"/>
    <cellStyle name="_KT_TG_1_Lora-tungchau" xfId="422"/>
    <cellStyle name="_KT_TG_1_Luy ke von ung nam 2011 -Thoa gui ngay 12-8-2012" xfId="5582"/>
    <cellStyle name="_KT_TG_1_NhanCong" xfId="5583"/>
    <cellStyle name="_KT_TG_1_PGIA-phieu tham tra Kho bac" xfId="423"/>
    <cellStyle name="_KT_TG_1_phu luc tong ket tinh hinh TH giai doan 03-10 (ngay 30)" xfId="5584"/>
    <cellStyle name="_KT_TG_1_PT02-02" xfId="424"/>
    <cellStyle name="_KT_TG_1_PT02-02_Book1" xfId="425"/>
    <cellStyle name="_KT_TG_1_PT02-03" xfId="426"/>
    <cellStyle name="_KT_TG_1_PT02-03_Book1" xfId="427"/>
    <cellStyle name="_KT_TG_1_Qt-HT3PQ1(CauKho)" xfId="428"/>
    <cellStyle name="_KT_TG_1_Sheet1" xfId="5585"/>
    <cellStyle name="_KT_TG_1_ÿÿÿÿÿ" xfId="5586"/>
    <cellStyle name="_KT_TG_2" xfId="429"/>
    <cellStyle name="_KT_TG_2 2" xfId="5587"/>
    <cellStyle name="_KT_TG_2_160505 BIEU CHI NSDP TREN DAU DAN (BAO GÔM BSCMT)" xfId="5588"/>
    <cellStyle name="_KT_TG_2_ApGiaVatTu_cayxanh_latgach" xfId="5589"/>
    <cellStyle name="_KT_TG_2_BANG TONG HOP TINH HINH THANH QUYET TOAN (MOI I)" xfId="5590"/>
    <cellStyle name="_KT_TG_2_BANG TONG HOP TINH HINH THANH QUYET TOAN (MOI I)_Sheet1" xfId="5591"/>
    <cellStyle name="_KT_TG_2_BANG TONG HOP TINH HINH THANH QUYET TOAN (MOI I)_Sheet3" xfId="5592"/>
    <cellStyle name="_KT_TG_2_BANG TONG HOP TINH HINH THANH QUYET TOAN (MOI I)_VT(GOC)" xfId="5593"/>
    <cellStyle name="_KT_TG_2_BAO CAO KLCT PT2000" xfId="430"/>
    <cellStyle name="_KT_TG_2_BAO CAO PT2000" xfId="431"/>
    <cellStyle name="_KT_TG_2_BAO CAO PT2000_Book1" xfId="432"/>
    <cellStyle name="_KT_TG_2_Bao cao XDCB 2001 - T11 KH dieu chinh 20-11-THAI" xfId="433"/>
    <cellStyle name="_KT_TG_2_BAO GIA NGAY 24-10-08 (co dam)" xfId="5594"/>
    <cellStyle name="_KT_TG_2_BAO GIA NGAY 24-10-08 (co dam)_Sheet1" xfId="5595"/>
    <cellStyle name="_KT_TG_2_BAO GIA NGAY 24-10-08 (co dam)_Sheet3" xfId="5596"/>
    <cellStyle name="_KT_TG_2_BAO GIA NGAY 24-10-08 (co dam)_VT(GOC)" xfId="5597"/>
    <cellStyle name="_KT_TG_2_BC CV 6403 BKH?T" xfId="5598"/>
    <cellStyle name="_KT_TG_2_BC CV 6403 BKHĐT" xfId="5599"/>
    <cellStyle name="_KT_TG_2_BC NQ11-CP - chinh sua lai" xfId="5600"/>
    <cellStyle name="_KT_TG_2_BC NQ11-CP-Quynh sau bieu so3" xfId="5601"/>
    <cellStyle name="_KT_TG_2_BC_NQ11-CP_-_Thao_sua_lai" xfId="5602"/>
    <cellStyle name="_KT_TG_2_Book1" xfId="434"/>
    <cellStyle name="_KT_TG_2_Book1 2" xfId="5603"/>
    <cellStyle name="_KT_TG_2_Book1_1" xfId="435"/>
    <cellStyle name="_KT_TG_2_Book1_1 2" xfId="5604"/>
    <cellStyle name="_KT_TG_2_Book1_1_BC CV 6403 BKH?T" xfId="5605"/>
    <cellStyle name="_KT_TG_2_Book1_1_BC CV 6403 BKHĐT" xfId="5606"/>
    <cellStyle name="_KT_TG_2_Book1_1_Luy ke von ung nam 2011 -Thoa gui ngay 12-8-2012" xfId="5607"/>
    <cellStyle name="_KT_TG_2_Book1_1_Luy ke von ung nam 2011 -Thoa gui ngay 12-8-2012_Sheet1" xfId="5608"/>
    <cellStyle name="_KT_TG_2_Book1_1_Luy ke von ung nam 2011 -Thoa gui ngay 12-8-2012_Sheet3" xfId="5609"/>
    <cellStyle name="_KT_TG_2_Book1_1_Luy ke von ung nam 2011 -Thoa gui ngay 12-8-2012_VT(GOC)" xfId="5610"/>
    <cellStyle name="_KT_TG_2_Book1_2" xfId="436"/>
    <cellStyle name="_KT_TG_2_Book1_2 2" xfId="5611"/>
    <cellStyle name="_KT_TG_2_Book1_2_BC CV 6403 BKH?T" xfId="5612"/>
    <cellStyle name="_KT_TG_2_Book1_2_BC CV 6403 BKHĐT" xfId="5613"/>
    <cellStyle name="_KT_TG_2_Book1_2_Luy ke von ung nam 2011 -Thoa gui ngay 12-8-2012" xfId="5614"/>
    <cellStyle name="_KT_TG_2_Book1_3" xfId="437"/>
    <cellStyle name="_KT_TG_2_Book1_4" xfId="438"/>
    <cellStyle name="_KT_TG_2_Book1_4 2" xfId="439"/>
    <cellStyle name="_KT_TG_2_Book1_4 2 2" xfId="440"/>
    <cellStyle name="_KT_TG_2_Book1_4 2 2 2" xfId="3244"/>
    <cellStyle name="_KT_TG_2_Book1_4 2 3" xfId="441"/>
    <cellStyle name="_KT_TG_2_Book1_4 2 3 2" xfId="3245"/>
    <cellStyle name="_KT_TG_2_Book1_4 2 4" xfId="442"/>
    <cellStyle name="_KT_TG_2_Book1_4 2 4 2" xfId="3246"/>
    <cellStyle name="_KT_TG_2_Book1_4 2 5" xfId="3243"/>
    <cellStyle name="_KT_TG_2_Book1_4 3" xfId="443"/>
    <cellStyle name="_KT_TG_2_Book1_4 3 2" xfId="444"/>
    <cellStyle name="_KT_TG_2_Book1_4 3 2 2" xfId="3248"/>
    <cellStyle name="_KT_TG_2_Book1_4 3 3" xfId="445"/>
    <cellStyle name="_KT_TG_2_Book1_4 3 3 2" xfId="3249"/>
    <cellStyle name="_KT_TG_2_Book1_4 3 4" xfId="446"/>
    <cellStyle name="_KT_TG_2_Book1_4 3 4 2" xfId="3250"/>
    <cellStyle name="_KT_TG_2_Book1_4 3 5" xfId="3247"/>
    <cellStyle name="_KT_TG_2_Book1_4 4" xfId="447"/>
    <cellStyle name="_KT_TG_2_Book1_4 5" xfId="448"/>
    <cellStyle name="_KT_TG_2_Book1_4 5 2" xfId="3252"/>
    <cellStyle name="_KT_TG_2_Book1_4 6" xfId="449"/>
    <cellStyle name="_KT_TG_2_Book1_4 6 2" xfId="3253"/>
    <cellStyle name="_KT_TG_2_Book1_4 7" xfId="450"/>
    <cellStyle name="_KT_TG_2_Book1_4 7 2" xfId="3254"/>
    <cellStyle name="_KT_TG_2_Book1_BC CV 6403 BKH?T" xfId="5615"/>
    <cellStyle name="_KT_TG_2_Book1_BC CV 6403 BKHĐT" xfId="5616"/>
    <cellStyle name="_KT_TG_2_Book1_Luy ke von ung nam 2011 -Thoa gui ngay 12-8-2012" xfId="5617"/>
    <cellStyle name="_KT_TG_2_CAU Khanh Nam(Thi Cong)" xfId="5618"/>
    <cellStyle name="_KT_TG_2_CAU Khanh Nam(Thi Cong)_Sheet1" xfId="5619"/>
    <cellStyle name="_KT_TG_2_CAU Khanh Nam(Thi Cong)_Sheet3" xfId="5620"/>
    <cellStyle name="_KT_TG_2_CAU Khanh Nam(Thi Cong)_VT(GOC)" xfId="5621"/>
    <cellStyle name="_KT_TG_2_ChiHuong_ApGia" xfId="5622"/>
    <cellStyle name="_KT_TG_2_CoCauPhi (version 1)" xfId="5623"/>
    <cellStyle name="_KT_TG_2_CTMTQG 2015" xfId="5624"/>
    <cellStyle name="_KT_TG_2_DAU NOI PL-CL TAI PHU LAMHC" xfId="5625"/>
    <cellStyle name="_KT_TG_2_DTCDT MR.2N110.HOCMON.TDTOAN.CCUNG" xfId="451"/>
    <cellStyle name="_KT_TG_2_DU KIEN SL TIEU THU QUY 2006" xfId="452"/>
    <cellStyle name="_KT_TG_2_DU TRU VAT TU" xfId="5626"/>
    <cellStyle name="_KT_TG_2_Lora-tungchau" xfId="453"/>
    <cellStyle name="_KT_TG_2_Luy ke von ung nam 2011 -Thoa gui ngay 12-8-2012" xfId="5627"/>
    <cellStyle name="_KT_TG_2_NhanCong" xfId="5628"/>
    <cellStyle name="_KT_TG_2_PGIA-phieu tham tra Kho bac" xfId="454"/>
    <cellStyle name="_KT_TG_2_phu luc tong ket tinh hinh TH giai doan 03-10 (ngay 30)" xfId="5629"/>
    <cellStyle name="_KT_TG_2_PT02-02" xfId="455"/>
    <cellStyle name="_KT_TG_2_PT02-02_Book1" xfId="456"/>
    <cellStyle name="_KT_TG_2_PT02-03" xfId="457"/>
    <cellStyle name="_KT_TG_2_PT02-03_Book1" xfId="458"/>
    <cellStyle name="_KT_TG_2_Qt-HT3PQ1(CauKho)" xfId="459"/>
    <cellStyle name="_KT_TG_2_Sheet1" xfId="5630"/>
    <cellStyle name="_KT_TG_2_ÿÿÿÿÿ" xfId="5631"/>
    <cellStyle name="_KT_TG_3" xfId="460"/>
    <cellStyle name="_KT_TG_3_Book1" xfId="461"/>
    <cellStyle name="_KT_TG_3_Book1 2" xfId="462"/>
    <cellStyle name="_KT_TG_3_Book1 2 2" xfId="463"/>
    <cellStyle name="_KT_TG_3_Book1 2 2 2" xfId="3267"/>
    <cellStyle name="_KT_TG_3_Book1 2 3" xfId="464"/>
    <cellStyle name="_KT_TG_3_Book1 2 3 2" xfId="3268"/>
    <cellStyle name="_KT_TG_3_Book1 2 4" xfId="465"/>
    <cellStyle name="_KT_TG_3_Book1 2 4 2" xfId="3269"/>
    <cellStyle name="_KT_TG_3_Book1 2 5" xfId="3266"/>
    <cellStyle name="_KT_TG_3_Book1 3" xfId="466"/>
    <cellStyle name="_KT_TG_3_Book1 3 2" xfId="467"/>
    <cellStyle name="_KT_TG_3_Book1 3 2 2" xfId="3271"/>
    <cellStyle name="_KT_TG_3_Book1 3 3" xfId="468"/>
    <cellStyle name="_KT_TG_3_Book1 3 3 2" xfId="3272"/>
    <cellStyle name="_KT_TG_3_Book1 3 4" xfId="469"/>
    <cellStyle name="_KT_TG_3_Book1 3 4 2" xfId="3273"/>
    <cellStyle name="_KT_TG_3_Book1 3 5" xfId="3270"/>
    <cellStyle name="_KT_TG_3_Book1 4" xfId="470"/>
    <cellStyle name="_KT_TG_3_Book1 5" xfId="471"/>
    <cellStyle name="_KT_TG_3_Book1 5 2" xfId="3275"/>
    <cellStyle name="_KT_TG_3_Book1 6" xfId="472"/>
    <cellStyle name="_KT_TG_3_Book1 6 2" xfId="3276"/>
    <cellStyle name="_KT_TG_3_Book1 7" xfId="473"/>
    <cellStyle name="_KT_TG_3_Book1 7 2" xfId="3277"/>
    <cellStyle name="_KT_TG_4" xfId="474"/>
    <cellStyle name="_KT_TG_4_160505 BIEU CHI NSDP TREN DAU DAN (BAO GÔM BSCMT)" xfId="5632"/>
    <cellStyle name="_KT_TG_4_Book1" xfId="475"/>
    <cellStyle name="_KT_TG_4_Book1 2" xfId="476"/>
    <cellStyle name="_KT_TG_4_Book1 2 2" xfId="477"/>
    <cellStyle name="_KT_TG_4_Book1 2 2 2" xfId="3281"/>
    <cellStyle name="_KT_TG_4_Book1 2 3" xfId="478"/>
    <cellStyle name="_KT_TG_4_Book1 2 3 2" xfId="3282"/>
    <cellStyle name="_KT_TG_4_Book1 2 4" xfId="479"/>
    <cellStyle name="_KT_TG_4_Book1 2 4 2" xfId="3283"/>
    <cellStyle name="_KT_TG_4_Book1 2 5" xfId="3280"/>
    <cellStyle name="_KT_TG_4_Book1 3" xfId="480"/>
    <cellStyle name="_KT_TG_4_Book1 3 2" xfId="481"/>
    <cellStyle name="_KT_TG_4_Book1 3 2 2" xfId="3285"/>
    <cellStyle name="_KT_TG_4_Book1 3 3" xfId="482"/>
    <cellStyle name="_KT_TG_4_Book1 3 3 2" xfId="3286"/>
    <cellStyle name="_KT_TG_4_Book1 3 4" xfId="483"/>
    <cellStyle name="_KT_TG_4_Book1 3 4 2" xfId="3287"/>
    <cellStyle name="_KT_TG_4_Book1 3 5" xfId="3284"/>
    <cellStyle name="_KT_TG_4_Book1 4" xfId="484"/>
    <cellStyle name="_KT_TG_4_Book1 5" xfId="485"/>
    <cellStyle name="_KT_TG_4_Book1 5 2" xfId="3289"/>
    <cellStyle name="_KT_TG_4_Book1 6" xfId="486"/>
    <cellStyle name="_KT_TG_4_Book1 6 2" xfId="3290"/>
    <cellStyle name="_KT_TG_4_Book1 7" xfId="487"/>
    <cellStyle name="_KT_TG_4_Book1 7 2" xfId="3291"/>
    <cellStyle name="_KT_TG_4_Book1_1" xfId="488"/>
    <cellStyle name="_KT_TG_4_Book1_1 2" xfId="489"/>
    <cellStyle name="_KT_TG_4_Book1_1 2 2" xfId="490"/>
    <cellStyle name="_KT_TG_4_Book1_1 2 2 2" xfId="3294"/>
    <cellStyle name="_KT_TG_4_Book1_1 2 3" xfId="491"/>
    <cellStyle name="_KT_TG_4_Book1_1 2 3 2" xfId="3295"/>
    <cellStyle name="_KT_TG_4_Book1_1 2 4" xfId="492"/>
    <cellStyle name="_KT_TG_4_Book1_1 2 4 2" xfId="3296"/>
    <cellStyle name="_KT_TG_4_Book1_1 2 5" xfId="3293"/>
    <cellStyle name="_KT_TG_4_Book1_1 3" xfId="493"/>
    <cellStyle name="_KT_TG_4_Book1_1 3 2" xfId="494"/>
    <cellStyle name="_KT_TG_4_Book1_1 3 2 2" xfId="3298"/>
    <cellStyle name="_KT_TG_4_Book1_1 3 3" xfId="495"/>
    <cellStyle name="_KT_TG_4_Book1_1 3 3 2" xfId="3299"/>
    <cellStyle name="_KT_TG_4_Book1_1 3 4" xfId="496"/>
    <cellStyle name="_KT_TG_4_Book1_1 3 4 2" xfId="3300"/>
    <cellStyle name="_KT_TG_4_Book1_1 3 5" xfId="3297"/>
    <cellStyle name="_KT_TG_4_Book1_1 4" xfId="497"/>
    <cellStyle name="_KT_TG_4_Book1_1 5" xfId="498"/>
    <cellStyle name="_KT_TG_4_Book1_1 5 2" xfId="3302"/>
    <cellStyle name="_KT_TG_4_Book1_1 6" xfId="499"/>
    <cellStyle name="_KT_TG_4_Book1_1 6 2" xfId="3303"/>
    <cellStyle name="_KT_TG_4_Book1_1 7" xfId="500"/>
    <cellStyle name="_KT_TG_4_Book1_1 7 2" xfId="3304"/>
    <cellStyle name="_KT_TG_4_CTMTQG 2015" xfId="5633"/>
    <cellStyle name="_KT_TG_4_Lora-tungchau" xfId="501"/>
    <cellStyle name="_KT_TG_4_Qt-HT3PQ1(CauKho)" xfId="502"/>
    <cellStyle name="_KT_TG_Book1" xfId="503"/>
    <cellStyle name="_KT_TG_Book1 2" xfId="504"/>
    <cellStyle name="_KT_TG_Book1 2 2" xfId="505"/>
    <cellStyle name="_KT_TG_Book1 2 2 2" xfId="3309"/>
    <cellStyle name="_KT_TG_Book1 2 3" xfId="506"/>
    <cellStyle name="_KT_TG_Book1 2 3 2" xfId="3310"/>
    <cellStyle name="_KT_TG_Book1 2 4" xfId="507"/>
    <cellStyle name="_KT_TG_Book1 2 4 2" xfId="3311"/>
    <cellStyle name="_KT_TG_Book1 2 5" xfId="3308"/>
    <cellStyle name="_KT_TG_Book1 3" xfId="508"/>
    <cellStyle name="_KT_TG_Book1 3 2" xfId="509"/>
    <cellStyle name="_KT_TG_Book1 3 2 2" xfId="3313"/>
    <cellStyle name="_KT_TG_Book1 3 3" xfId="510"/>
    <cellStyle name="_KT_TG_Book1 3 3 2" xfId="3314"/>
    <cellStyle name="_KT_TG_Book1 3 4" xfId="511"/>
    <cellStyle name="_KT_TG_Book1 3 4 2" xfId="3315"/>
    <cellStyle name="_KT_TG_Book1 3 5" xfId="3312"/>
    <cellStyle name="_KT_TG_Book1 4" xfId="512"/>
    <cellStyle name="_KT_TG_Book1 5" xfId="513"/>
    <cellStyle name="_KT_TG_Book1 5 2" xfId="3317"/>
    <cellStyle name="_KT_TG_Book1 6" xfId="514"/>
    <cellStyle name="_KT_TG_Book1 6 2" xfId="3318"/>
    <cellStyle name="_KT_TG_Book1 7" xfId="515"/>
    <cellStyle name="_KT_TG_Book1 7 2" xfId="3319"/>
    <cellStyle name="_Lora-tungchau" xfId="516"/>
    <cellStyle name="_LuuNgay24-07-2006Bao cao tai NPP PHAN DUNG 22-7" xfId="517"/>
    <cellStyle name="_Luy ke von ung nam 2011 -Thoa gui ngay 12-8-2012" xfId="5634"/>
    <cellStyle name="_Mar - Bao cao ket qua KD mien tay" xfId="518"/>
    <cellStyle name="_mau so 3" xfId="5635"/>
    <cellStyle name="_MauThanTKKT-goi7-DonGia2143(vl t7)" xfId="5636"/>
    <cellStyle name="_MauThanTKKT-goi7-DonGia2143(vl t7)_131114- Bieu giao du toan CTMTQG 2014 giao" xfId="5637"/>
    <cellStyle name="_Nhan su MB Thang 01" xfId="519"/>
    <cellStyle name="_Nhan su MB Thang 01 2" xfId="520"/>
    <cellStyle name="_Nhan su MB Thang 01 2 2" xfId="521"/>
    <cellStyle name="_Nhan su MB Thang 01 2 2 2" xfId="3325"/>
    <cellStyle name="_Nhan su MB Thang 01 2 3" xfId="522"/>
    <cellStyle name="_Nhan su MB Thang 01 2 3 2" xfId="3326"/>
    <cellStyle name="_Nhan su MB Thang 01 2 4" xfId="523"/>
    <cellStyle name="_Nhan su MB Thang 01 2 4 2" xfId="3327"/>
    <cellStyle name="_Nhan su MB Thang 01 2 5" xfId="3324"/>
    <cellStyle name="_Nhan su MB Thang 01 3" xfId="524"/>
    <cellStyle name="_Nhan su MB Thang 01 3 2" xfId="525"/>
    <cellStyle name="_Nhan su MB Thang 01 3 2 2" xfId="3329"/>
    <cellStyle name="_Nhan su MB Thang 01 3 3" xfId="526"/>
    <cellStyle name="_Nhan su MB Thang 01 3 3 2" xfId="3330"/>
    <cellStyle name="_Nhan su MB Thang 01 3 4" xfId="527"/>
    <cellStyle name="_Nhan su MB Thang 01 3 4 2" xfId="3331"/>
    <cellStyle name="_Nhan su MB Thang 01 3 5" xfId="3328"/>
    <cellStyle name="_Nhan su MB Thang 01 4" xfId="528"/>
    <cellStyle name="_Nhan su MB Thang 01 5" xfId="529"/>
    <cellStyle name="_Nhan su MB Thang 01 5 2" xfId="3333"/>
    <cellStyle name="_Nhan su MB Thang 01 6" xfId="530"/>
    <cellStyle name="_Nhan su MB Thang 01 6 2" xfId="3334"/>
    <cellStyle name="_Nhan su MB Thang 01 7" xfId="531"/>
    <cellStyle name="_Nhan su MB Thang 01 7 2" xfId="3335"/>
    <cellStyle name="_Nhu cau von ung truoc 2011 Tha h Hoa + Nge An gui TW" xfId="5638"/>
    <cellStyle name="_Nhu cau von ung truoc 2011 Tha h Hoa + Nge An gui TW_131114- Bieu giao du toan CTMTQG 2014 giao" xfId="5639"/>
    <cellStyle name="_PERSONAL" xfId="532"/>
    <cellStyle name="_PERSONAL_BC CV 6403 BKH?T" xfId="5640"/>
    <cellStyle name="_PERSONAL_BC CV 6403 BKHĐT" xfId="5641"/>
    <cellStyle name="_PERSONAL_Book1" xfId="5642"/>
    <cellStyle name="_PERSONAL_HTQ.8 GD1" xfId="533"/>
    <cellStyle name="_PERSONAL_Luy ke von ung nam 2011 -Thoa gui ngay 12-8-2012" xfId="5643"/>
    <cellStyle name="_PERSONAL_Tong hop KHCB 2001" xfId="534"/>
    <cellStyle name="_phong bo mon22" xfId="5644"/>
    <cellStyle name="_phong bo mon22_131114- Bieu giao du toan CTMTQG 2014 giao" xfId="5645"/>
    <cellStyle name="_Phu luc kem BC gui VP Bo (18.2)" xfId="5646"/>
    <cellStyle name="_phu luc tong ket tinh hinh TH giai doan 03-10 (ngay 30)" xfId="5647"/>
    <cellStyle name="_PTP" xfId="535"/>
    <cellStyle name="_PTP 2" xfId="536"/>
    <cellStyle name="_PTP 2 2" xfId="537"/>
    <cellStyle name="_PTP 2 2 2" xfId="3341"/>
    <cellStyle name="_PTP 2 3" xfId="538"/>
    <cellStyle name="_PTP 2 3 2" xfId="3342"/>
    <cellStyle name="_PTP 2 4" xfId="539"/>
    <cellStyle name="_PTP 2 4 2" xfId="3343"/>
    <cellStyle name="_PTP 2 5" xfId="3340"/>
    <cellStyle name="_PTP 3" xfId="540"/>
    <cellStyle name="_PTP 3 2" xfId="541"/>
    <cellStyle name="_PTP 3 2 2" xfId="3345"/>
    <cellStyle name="_PTP 3 3" xfId="542"/>
    <cellStyle name="_PTP 3 3 2" xfId="3346"/>
    <cellStyle name="_PTP 3 4" xfId="543"/>
    <cellStyle name="_PTP 3 4 2" xfId="3347"/>
    <cellStyle name="_PTP 3 5" xfId="3344"/>
    <cellStyle name="_PTP 4" xfId="544"/>
    <cellStyle name="_PTP 5" xfId="545"/>
    <cellStyle name="_PTP 5 2" xfId="3349"/>
    <cellStyle name="_PTP 6" xfId="546"/>
    <cellStyle name="_PTP 6 2" xfId="3350"/>
    <cellStyle name="_PTP 7" xfId="547"/>
    <cellStyle name="_PTP 7 2" xfId="3351"/>
    <cellStyle name="_Q TOAN  SCTX QL.62 QUI I ( oanh)" xfId="5648"/>
    <cellStyle name="_Q TOAN  SCTX QL.62 QUI II ( oanh)" xfId="5649"/>
    <cellStyle name="_QT SCTXQL62_QT1 (Cty QL)" xfId="5650"/>
    <cellStyle name="_Qt-HT3PQ1(CauKho)" xfId="548"/>
    <cellStyle name="_RB.NGK" xfId="549"/>
    <cellStyle name="_RB.NGK 2" xfId="550"/>
    <cellStyle name="_RB.NGK 2 2" xfId="551"/>
    <cellStyle name="_RB.NGK 2 2 2" xfId="3355"/>
    <cellStyle name="_RB.NGK 2 3" xfId="552"/>
    <cellStyle name="_RB.NGK 2 3 2" xfId="3356"/>
    <cellStyle name="_RB.NGK 2 4" xfId="553"/>
    <cellStyle name="_RB.NGK 2 4 2" xfId="3357"/>
    <cellStyle name="_RB.NGK 2 5" xfId="3354"/>
    <cellStyle name="_RB.NGK 3" xfId="554"/>
    <cellStyle name="_RB.NGK 3 2" xfId="555"/>
    <cellStyle name="_RB.NGK 3 2 2" xfId="3359"/>
    <cellStyle name="_RB.NGK 3 3" xfId="556"/>
    <cellStyle name="_RB.NGK 3 3 2" xfId="3360"/>
    <cellStyle name="_RB.NGK 3 4" xfId="557"/>
    <cellStyle name="_RB.NGK 3 4 2" xfId="3361"/>
    <cellStyle name="_RB.NGK 3 5" xfId="3358"/>
    <cellStyle name="_RB.NGK 4" xfId="558"/>
    <cellStyle name="_RB.NGK 5" xfId="559"/>
    <cellStyle name="_RB.NGK 5 2" xfId="3363"/>
    <cellStyle name="_RB.NGK 6" xfId="560"/>
    <cellStyle name="_RB.NGK 6 2" xfId="3364"/>
    <cellStyle name="_RB.NGK 7" xfId="561"/>
    <cellStyle name="_RB.NGK 7 2" xfId="3365"/>
    <cellStyle name="_REV 2014" xfId="5651"/>
    <cellStyle name="_REV 2015" xfId="5652"/>
    <cellStyle name="_Sheet1" xfId="5653"/>
    <cellStyle name="_Sheet2" xfId="5654"/>
    <cellStyle name="_TG-TH" xfId="562"/>
    <cellStyle name="_TG-TH_1" xfId="563"/>
    <cellStyle name="_TG-TH_1 2" xfId="5655"/>
    <cellStyle name="_TG-TH_1_ApGiaVatTu_cayxanh_latgach" xfId="5656"/>
    <cellStyle name="_TG-TH_1_BANG TONG HOP TINH HINH THANH QUYET TOAN (MOI I)" xfId="5657"/>
    <cellStyle name="_TG-TH_1_BANG TONG HOP TINH HINH THANH QUYET TOAN (MOI I)_Sheet1" xfId="5658"/>
    <cellStyle name="_TG-TH_1_BANG TONG HOP TINH HINH THANH QUYET TOAN (MOI I)_Sheet3" xfId="5659"/>
    <cellStyle name="_TG-TH_1_BANG TONG HOP TINH HINH THANH QUYET TOAN (MOI I)_VT(GOC)" xfId="5660"/>
    <cellStyle name="_TG-TH_1_BAO CAO KLCT PT2000" xfId="564"/>
    <cellStyle name="_TG-TH_1_BAO CAO PT2000" xfId="565"/>
    <cellStyle name="_TG-TH_1_BAO CAO PT2000_Book1" xfId="566"/>
    <cellStyle name="_TG-TH_1_Bao cao XDCB 2001 - T11 KH dieu chinh 20-11-THAI" xfId="567"/>
    <cellStyle name="_TG-TH_1_BAO GIA NGAY 24-10-08 (co dam)" xfId="5661"/>
    <cellStyle name="_TG-TH_1_BAO GIA NGAY 24-10-08 (co dam)_Sheet1" xfId="5662"/>
    <cellStyle name="_TG-TH_1_BAO GIA NGAY 24-10-08 (co dam)_Sheet3" xfId="5663"/>
    <cellStyle name="_TG-TH_1_BAO GIA NGAY 24-10-08 (co dam)_VT(GOC)" xfId="5664"/>
    <cellStyle name="_TG-TH_1_BC CV 6403 BKH?T" xfId="5665"/>
    <cellStyle name="_TG-TH_1_BC CV 6403 BKHĐT" xfId="5666"/>
    <cellStyle name="_TG-TH_1_BC NQ11-CP - chinh sua lai" xfId="5667"/>
    <cellStyle name="_TG-TH_1_BC NQ11-CP-Quynh sau bieu so3" xfId="5668"/>
    <cellStyle name="_TG-TH_1_BC_NQ11-CP_-_Thao_sua_lai" xfId="5669"/>
    <cellStyle name="_TG-TH_1_Book1" xfId="568"/>
    <cellStyle name="_TG-TH_1_Book1 2" xfId="5670"/>
    <cellStyle name="_TG-TH_1_Book1_1" xfId="569"/>
    <cellStyle name="_TG-TH_1_Book1_1 2" xfId="5671"/>
    <cellStyle name="_TG-TH_1_Book1_1_BC CV 6403 BKH?T" xfId="5672"/>
    <cellStyle name="_TG-TH_1_Book1_1_BC CV 6403 BKHĐT" xfId="5673"/>
    <cellStyle name="_TG-TH_1_Book1_1_Luy ke von ung nam 2011 -Thoa gui ngay 12-8-2012" xfId="5674"/>
    <cellStyle name="_TG-TH_1_Book1_1_Luy ke von ung nam 2011 -Thoa gui ngay 12-8-2012_Sheet1" xfId="5675"/>
    <cellStyle name="_TG-TH_1_Book1_1_Luy ke von ung nam 2011 -Thoa gui ngay 12-8-2012_Sheet3" xfId="5676"/>
    <cellStyle name="_TG-TH_1_Book1_1_Luy ke von ung nam 2011 -Thoa gui ngay 12-8-2012_VT(GOC)" xfId="5677"/>
    <cellStyle name="_TG-TH_1_Book1_2" xfId="570"/>
    <cellStyle name="_TG-TH_1_Book1_2 2" xfId="5678"/>
    <cellStyle name="_TG-TH_1_Book1_2_BC CV 6403 BKH?T" xfId="5679"/>
    <cellStyle name="_TG-TH_1_Book1_2_BC CV 6403 BKHĐT" xfId="5680"/>
    <cellStyle name="_TG-TH_1_Book1_2_Luy ke von ung nam 2011 -Thoa gui ngay 12-8-2012" xfId="5681"/>
    <cellStyle name="_TG-TH_1_Book1_3" xfId="571"/>
    <cellStyle name="_TG-TH_1_Book1_4" xfId="572"/>
    <cellStyle name="_TG-TH_1_Book1_4 2" xfId="573"/>
    <cellStyle name="_TG-TH_1_Book1_4 2 2" xfId="574"/>
    <cellStyle name="_TG-TH_1_Book1_4 2 2 2" xfId="3378"/>
    <cellStyle name="_TG-TH_1_Book1_4 2 3" xfId="575"/>
    <cellStyle name="_TG-TH_1_Book1_4 2 3 2" xfId="3379"/>
    <cellStyle name="_TG-TH_1_Book1_4 2 4" xfId="576"/>
    <cellStyle name="_TG-TH_1_Book1_4 2 4 2" xfId="3380"/>
    <cellStyle name="_TG-TH_1_Book1_4 2 5" xfId="3377"/>
    <cellStyle name="_TG-TH_1_Book1_4 3" xfId="577"/>
    <cellStyle name="_TG-TH_1_Book1_4 3 2" xfId="578"/>
    <cellStyle name="_TG-TH_1_Book1_4 3 2 2" xfId="3382"/>
    <cellStyle name="_TG-TH_1_Book1_4 3 3" xfId="579"/>
    <cellStyle name="_TG-TH_1_Book1_4 3 3 2" xfId="3383"/>
    <cellStyle name="_TG-TH_1_Book1_4 3 4" xfId="580"/>
    <cellStyle name="_TG-TH_1_Book1_4 3 4 2" xfId="3384"/>
    <cellStyle name="_TG-TH_1_Book1_4 3 5" xfId="3381"/>
    <cellStyle name="_TG-TH_1_Book1_4 4" xfId="581"/>
    <cellStyle name="_TG-TH_1_Book1_4 5" xfId="582"/>
    <cellStyle name="_TG-TH_1_Book1_4 5 2" xfId="3386"/>
    <cellStyle name="_TG-TH_1_Book1_4 6" xfId="583"/>
    <cellStyle name="_TG-TH_1_Book1_4 6 2" xfId="3387"/>
    <cellStyle name="_TG-TH_1_Book1_4 7" xfId="584"/>
    <cellStyle name="_TG-TH_1_Book1_4 7 2" xfId="3388"/>
    <cellStyle name="_TG-TH_1_Book1_BC CV 6403 BKH?T" xfId="5682"/>
    <cellStyle name="_TG-TH_1_Book1_BC CV 6403 BKHĐT" xfId="5683"/>
    <cellStyle name="_TG-TH_1_Book1_BC-QT-WB-dthao" xfId="585"/>
    <cellStyle name="_TG-TH_1_Book1_Luy ke von ung nam 2011 -Thoa gui ngay 12-8-2012" xfId="5684"/>
    <cellStyle name="_TG-TH_1_CAU Khanh Nam(Thi Cong)" xfId="5685"/>
    <cellStyle name="_TG-TH_1_CAU Khanh Nam(Thi Cong)_Sheet1" xfId="5686"/>
    <cellStyle name="_TG-TH_1_CAU Khanh Nam(Thi Cong)_Sheet3" xfId="5687"/>
    <cellStyle name="_TG-TH_1_CAU Khanh Nam(Thi Cong)_VT(GOC)" xfId="5688"/>
    <cellStyle name="_TG-TH_1_ChiHuong_ApGia" xfId="5689"/>
    <cellStyle name="_TG-TH_1_CoCauPhi (version 1)" xfId="5690"/>
    <cellStyle name="_TG-TH_1_DAU NOI PL-CL TAI PHU LAMHC" xfId="5691"/>
    <cellStyle name="_TG-TH_1_DTCDT MR.2N110.HOCMON.TDTOAN.CCUNG" xfId="586"/>
    <cellStyle name="_TG-TH_1_DU KIEN SL TIEU THU QUY 2006" xfId="587"/>
    <cellStyle name="_TG-TH_1_DU TRU VAT TU" xfId="5692"/>
    <cellStyle name="_TG-TH_1_Lora-tungchau" xfId="588"/>
    <cellStyle name="_TG-TH_1_Luy ke von ung nam 2011 -Thoa gui ngay 12-8-2012" xfId="5693"/>
    <cellStyle name="_TG-TH_1_NhanCong" xfId="5694"/>
    <cellStyle name="_TG-TH_1_PGIA-phieu tham tra Kho bac" xfId="589"/>
    <cellStyle name="_TG-TH_1_phu luc tong ket tinh hinh TH giai doan 03-10 (ngay 30)" xfId="5695"/>
    <cellStyle name="_TG-TH_1_PT02-02" xfId="590"/>
    <cellStyle name="_TG-TH_1_PT02-02_Book1" xfId="591"/>
    <cellStyle name="_TG-TH_1_PT02-03" xfId="592"/>
    <cellStyle name="_TG-TH_1_PT02-03_Book1" xfId="593"/>
    <cellStyle name="_TG-TH_1_Qt-HT3PQ1(CauKho)" xfId="594"/>
    <cellStyle name="_TG-TH_1_Sheet1" xfId="5696"/>
    <cellStyle name="_TG-TH_1_ÿÿÿÿÿ" xfId="5697"/>
    <cellStyle name="_TG-TH_2" xfId="595"/>
    <cellStyle name="_TG-TH_2 2" xfId="5698"/>
    <cellStyle name="_TG-TH_2_160505 BIEU CHI NSDP TREN DAU DAN (BAO GÔM BSCMT)" xfId="5699"/>
    <cellStyle name="_TG-TH_2_ApGiaVatTu_cayxanh_latgach" xfId="5700"/>
    <cellStyle name="_TG-TH_2_BANG TONG HOP TINH HINH THANH QUYET TOAN (MOI I)" xfId="5701"/>
    <cellStyle name="_TG-TH_2_BANG TONG HOP TINH HINH THANH QUYET TOAN (MOI I)_Sheet1" xfId="5702"/>
    <cellStyle name="_TG-TH_2_BANG TONG HOP TINH HINH THANH QUYET TOAN (MOI I)_Sheet3" xfId="5703"/>
    <cellStyle name="_TG-TH_2_BANG TONG HOP TINH HINH THANH QUYET TOAN (MOI I)_VT(GOC)" xfId="5704"/>
    <cellStyle name="_TG-TH_2_BAO CAO KLCT PT2000" xfId="596"/>
    <cellStyle name="_TG-TH_2_BAO CAO PT2000" xfId="597"/>
    <cellStyle name="_TG-TH_2_BAO CAO PT2000_Book1" xfId="598"/>
    <cellStyle name="_TG-TH_2_Bao cao XDCB 2001 - T11 KH dieu chinh 20-11-THAI" xfId="599"/>
    <cellStyle name="_TG-TH_2_BAO GIA NGAY 24-10-08 (co dam)" xfId="5705"/>
    <cellStyle name="_TG-TH_2_BAO GIA NGAY 24-10-08 (co dam)_Sheet1" xfId="5706"/>
    <cellStyle name="_TG-TH_2_BAO GIA NGAY 24-10-08 (co dam)_Sheet3" xfId="5707"/>
    <cellStyle name="_TG-TH_2_BAO GIA NGAY 24-10-08 (co dam)_VT(GOC)" xfId="5708"/>
    <cellStyle name="_TG-TH_2_BC CV 6403 BKH?T" xfId="5709"/>
    <cellStyle name="_TG-TH_2_BC CV 6403 BKHĐT" xfId="5710"/>
    <cellStyle name="_TG-TH_2_BC NQ11-CP - chinh sua lai" xfId="5711"/>
    <cellStyle name="_TG-TH_2_BC NQ11-CP-Quynh sau bieu so3" xfId="5712"/>
    <cellStyle name="_TG-TH_2_BC_NQ11-CP_-_Thao_sua_lai" xfId="5713"/>
    <cellStyle name="_TG-TH_2_Book1" xfId="600"/>
    <cellStyle name="_TG-TH_2_Book1 2" xfId="5714"/>
    <cellStyle name="_TG-TH_2_Book1_1" xfId="601"/>
    <cellStyle name="_TG-TH_2_Book1_1 2" xfId="5715"/>
    <cellStyle name="_TG-TH_2_Book1_1_BC CV 6403 BKH?T" xfId="5716"/>
    <cellStyle name="_TG-TH_2_Book1_1_BC CV 6403 BKHĐT" xfId="5717"/>
    <cellStyle name="_TG-TH_2_Book1_1_Luy ke von ung nam 2011 -Thoa gui ngay 12-8-2012" xfId="5718"/>
    <cellStyle name="_TG-TH_2_Book1_1_Luy ke von ung nam 2011 -Thoa gui ngay 12-8-2012_Sheet1" xfId="5719"/>
    <cellStyle name="_TG-TH_2_Book1_1_Luy ke von ung nam 2011 -Thoa gui ngay 12-8-2012_Sheet3" xfId="5720"/>
    <cellStyle name="_TG-TH_2_Book1_1_Luy ke von ung nam 2011 -Thoa gui ngay 12-8-2012_VT(GOC)" xfId="5721"/>
    <cellStyle name="_TG-TH_2_Book1_2" xfId="602"/>
    <cellStyle name="_TG-TH_2_Book1_2 2" xfId="5722"/>
    <cellStyle name="_TG-TH_2_Book1_2_BC CV 6403 BKH?T" xfId="5723"/>
    <cellStyle name="_TG-TH_2_Book1_2_BC CV 6403 BKHĐT" xfId="5724"/>
    <cellStyle name="_TG-TH_2_Book1_2_Luy ke von ung nam 2011 -Thoa gui ngay 12-8-2012" xfId="5725"/>
    <cellStyle name="_TG-TH_2_Book1_3" xfId="603"/>
    <cellStyle name="_TG-TH_2_Book1_4" xfId="604"/>
    <cellStyle name="_TG-TH_2_Book1_4 2" xfId="605"/>
    <cellStyle name="_TG-TH_2_Book1_4 2 2" xfId="606"/>
    <cellStyle name="_TG-TH_2_Book1_4 2 2 2" xfId="3410"/>
    <cellStyle name="_TG-TH_2_Book1_4 2 3" xfId="607"/>
    <cellStyle name="_TG-TH_2_Book1_4 2 3 2" xfId="3411"/>
    <cellStyle name="_TG-TH_2_Book1_4 2 4" xfId="608"/>
    <cellStyle name="_TG-TH_2_Book1_4 2 4 2" xfId="3412"/>
    <cellStyle name="_TG-TH_2_Book1_4 2 5" xfId="3409"/>
    <cellStyle name="_TG-TH_2_Book1_4 3" xfId="609"/>
    <cellStyle name="_TG-TH_2_Book1_4 3 2" xfId="610"/>
    <cellStyle name="_TG-TH_2_Book1_4 3 2 2" xfId="3414"/>
    <cellStyle name="_TG-TH_2_Book1_4 3 3" xfId="611"/>
    <cellStyle name="_TG-TH_2_Book1_4 3 3 2" xfId="3415"/>
    <cellStyle name="_TG-TH_2_Book1_4 3 4" xfId="612"/>
    <cellStyle name="_TG-TH_2_Book1_4 3 4 2" xfId="3416"/>
    <cellStyle name="_TG-TH_2_Book1_4 3 5" xfId="3413"/>
    <cellStyle name="_TG-TH_2_Book1_4 4" xfId="613"/>
    <cellStyle name="_TG-TH_2_Book1_4 5" xfId="614"/>
    <cellStyle name="_TG-TH_2_Book1_4 5 2" xfId="3418"/>
    <cellStyle name="_TG-TH_2_Book1_4 6" xfId="615"/>
    <cellStyle name="_TG-TH_2_Book1_4 6 2" xfId="3419"/>
    <cellStyle name="_TG-TH_2_Book1_4 7" xfId="616"/>
    <cellStyle name="_TG-TH_2_Book1_4 7 2" xfId="3420"/>
    <cellStyle name="_TG-TH_2_Book1_BC CV 6403 BKH?T" xfId="5726"/>
    <cellStyle name="_TG-TH_2_Book1_BC CV 6403 BKHĐT" xfId="5727"/>
    <cellStyle name="_TG-TH_2_Book1_Luy ke von ung nam 2011 -Thoa gui ngay 12-8-2012" xfId="5728"/>
    <cellStyle name="_TG-TH_2_CAU Khanh Nam(Thi Cong)" xfId="5729"/>
    <cellStyle name="_TG-TH_2_CAU Khanh Nam(Thi Cong)_Sheet1" xfId="5730"/>
    <cellStyle name="_TG-TH_2_CAU Khanh Nam(Thi Cong)_Sheet3" xfId="5731"/>
    <cellStyle name="_TG-TH_2_CAU Khanh Nam(Thi Cong)_VT(GOC)" xfId="5732"/>
    <cellStyle name="_TG-TH_2_ChiHuong_ApGia" xfId="5733"/>
    <cellStyle name="_TG-TH_2_CoCauPhi (version 1)" xfId="5734"/>
    <cellStyle name="_TG-TH_2_CTMTQG 2015" xfId="5735"/>
    <cellStyle name="_TG-TH_2_DAU NOI PL-CL TAI PHU LAMHC" xfId="5736"/>
    <cellStyle name="_TG-TH_2_DTCDT MR.2N110.HOCMON.TDTOAN.CCUNG" xfId="617"/>
    <cellStyle name="_TG-TH_2_DU KIEN SL TIEU THU QUY 2006" xfId="618"/>
    <cellStyle name="_TG-TH_2_DU TRU VAT TU" xfId="5737"/>
    <cellStyle name="_TG-TH_2_Lora-tungchau" xfId="619"/>
    <cellStyle name="_TG-TH_2_Luy ke von ung nam 2011 -Thoa gui ngay 12-8-2012" xfId="5738"/>
    <cellStyle name="_TG-TH_2_NhanCong" xfId="5739"/>
    <cellStyle name="_TG-TH_2_PGIA-phieu tham tra Kho bac" xfId="620"/>
    <cellStyle name="_TG-TH_2_phu luc tong ket tinh hinh TH giai doan 03-10 (ngay 30)" xfId="5740"/>
    <cellStyle name="_TG-TH_2_PT02-02" xfId="621"/>
    <cellStyle name="_TG-TH_2_PT02-02_Book1" xfId="622"/>
    <cellStyle name="_TG-TH_2_PT02-03" xfId="623"/>
    <cellStyle name="_TG-TH_2_PT02-03_Book1" xfId="624"/>
    <cellStyle name="_TG-TH_2_Qt-HT3PQ1(CauKho)" xfId="625"/>
    <cellStyle name="_TG-TH_2_Sheet1" xfId="5741"/>
    <cellStyle name="_TG-TH_2_ÿÿÿÿÿ" xfId="5742"/>
    <cellStyle name="_TG-TH_3" xfId="626"/>
    <cellStyle name="_TG-TH_3_160505 BIEU CHI NSDP TREN DAU DAN (BAO GÔM BSCMT)" xfId="5743"/>
    <cellStyle name="_TG-TH_3_Book1" xfId="627"/>
    <cellStyle name="_TG-TH_3_Book1 2" xfId="628"/>
    <cellStyle name="_TG-TH_3_Book1 2 2" xfId="629"/>
    <cellStyle name="_TG-TH_3_Book1 2 2 2" xfId="3433"/>
    <cellStyle name="_TG-TH_3_Book1 2 3" xfId="630"/>
    <cellStyle name="_TG-TH_3_Book1 2 3 2" xfId="3434"/>
    <cellStyle name="_TG-TH_3_Book1 2 4" xfId="631"/>
    <cellStyle name="_TG-TH_3_Book1 2 4 2" xfId="3435"/>
    <cellStyle name="_TG-TH_3_Book1 2 5" xfId="3432"/>
    <cellStyle name="_TG-TH_3_Book1 3" xfId="632"/>
    <cellStyle name="_TG-TH_3_Book1 3 2" xfId="633"/>
    <cellStyle name="_TG-TH_3_Book1 3 2 2" xfId="3437"/>
    <cellStyle name="_TG-TH_3_Book1 3 3" xfId="634"/>
    <cellStyle name="_TG-TH_3_Book1 3 3 2" xfId="3438"/>
    <cellStyle name="_TG-TH_3_Book1 3 4" xfId="635"/>
    <cellStyle name="_TG-TH_3_Book1 3 4 2" xfId="3439"/>
    <cellStyle name="_TG-TH_3_Book1 3 5" xfId="3436"/>
    <cellStyle name="_TG-TH_3_Book1 4" xfId="636"/>
    <cellStyle name="_TG-TH_3_Book1 5" xfId="637"/>
    <cellStyle name="_TG-TH_3_Book1 5 2" xfId="3441"/>
    <cellStyle name="_TG-TH_3_Book1 6" xfId="638"/>
    <cellStyle name="_TG-TH_3_Book1 6 2" xfId="3442"/>
    <cellStyle name="_TG-TH_3_Book1 7" xfId="639"/>
    <cellStyle name="_TG-TH_3_Book1 7 2" xfId="3443"/>
    <cellStyle name="_TG-TH_3_Book1_1" xfId="640"/>
    <cellStyle name="_TG-TH_3_Book1_1 2" xfId="641"/>
    <cellStyle name="_TG-TH_3_Book1_1 2 2" xfId="642"/>
    <cellStyle name="_TG-TH_3_Book1_1 2 2 2" xfId="3446"/>
    <cellStyle name="_TG-TH_3_Book1_1 2 3" xfId="643"/>
    <cellStyle name="_TG-TH_3_Book1_1 2 3 2" xfId="3447"/>
    <cellStyle name="_TG-TH_3_Book1_1 2 4" xfId="644"/>
    <cellStyle name="_TG-TH_3_Book1_1 2 4 2" xfId="3448"/>
    <cellStyle name="_TG-TH_3_Book1_1 2 5" xfId="3445"/>
    <cellStyle name="_TG-TH_3_Book1_1 3" xfId="645"/>
    <cellStyle name="_TG-TH_3_Book1_1 3 2" xfId="646"/>
    <cellStyle name="_TG-TH_3_Book1_1 3 2 2" xfId="3450"/>
    <cellStyle name="_TG-TH_3_Book1_1 3 3" xfId="647"/>
    <cellStyle name="_TG-TH_3_Book1_1 3 3 2" xfId="3451"/>
    <cellStyle name="_TG-TH_3_Book1_1 3 4" xfId="648"/>
    <cellStyle name="_TG-TH_3_Book1_1 3 4 2" xfId="3452"/>
    <cellStyle name="_TG-TH_3_Book1_1 3 5" xfId="3449"/>
    <cellStyle name="_TG-TH_3_Book1_1 4" xfId="649"/>
    <cellStyle name="_TG-TH_3_Book1_1 5" xfId="650"/>
    <cellStyle name="_TG-TH_3_Book1_1 5 2" xfId="3454"/>
    <cellStyle name="_TG-TH_3_Book1_1 6" xfId="651"/>
    <cellStyle name="_TG-TH_3_Book1_1 6 2" xfId="3455"/>
    <cellStyle name="_TG-TH_3_Book1_1 7" xfId="652"/>
    <cellStyle name="_TG-TH_3_Book1_1 7 2" xfId="3456"/>
    <cellStyle name="_TG-TH_3_CTMTQG 2015" xfId="5744"/>
    <cellStyle name="_TG-TH_3_Lora-tungchau" xfId="653"/>
    <cellStyle name="_TG-TH_3_Qt-HT3PQ1(CauKho)" xfId="654"/>
    <cellStyle name="_TG-TH_4" xfId="655"/>
    <cellStyle name="_TG-TH_4_Book1" xfId="656"/>
    <cellStyle name="_TG-TH_4_Book1 2" xfId="657"/>
    <cellStyle name="_TG-TH_4_Book1 2 2" xfId="658"/>
    <cellStyle name="_TG-TH_4_Book1 2 2 2" xfId="3462"/>
    <cellStyle name="_TG-TH_4_Book1 2 3" xfId="659"/>
    <cellStyle name="_TG-TH_4_Book1 2 3 2" xfId="3463"/>
    <cellStyle name="_TG-TH_4_Book1 2 4" xfId="660"/>
    <cellStyle name="_TG-TH_4_Book1 2 4 2" xfId="3464"/>
    <cellStyle name="_TG-TH_4_Book1 2 5" xfId="3461"/>
    <cellStyle name="_TG-TH_4_Book1 3" xfId="661"/>
    <cellStyle name="_TG-TH_4_Book1 3 2" xfId="662"/>
    <cellStyle name="_TG-TH_4_Book1 3 2 2" xfId="3466"/>
    <cellStyle name="_TG-TH_4_Book1 3 3" xfId="663"/>
    <cellStyle name="_TG-TH_4_Book1 3 3 2" xfId="3467"/>
    <cellStyle name="_TG-TH_4_Book1 3 4" xfId="664"/>
    <cellStyle name="_TG-TH_4_Book1 3 4 2" xfId="3468"/>
    <cellStyle name="_TG-TH_4_Book1 3 5" xfId="3465"/>
    <cellStyle name="_TG-TH_4_Book1 4" xfId="665"/>
    <cellStyle name="_TG-TH_4_Book1 5" xfId="666"/>
    <cellStyle name="_TG-TH_4_Book1 5 2" xfId="3470"/>
    <cellStyle name="_TG-TH_4_Book1 6" xfId="667"/>
    <cellStyle name="_TG-TH_4_Book1 6 2" xfId="3471"/>
    <cellStyle name="_TG-TH_4_Book1 7" xfId="668"/>
    <cellStyle name="_TG-TH_4_Book1 7 2" xfId="3472"/>
    <cellStyle name="_TG-TH_Book1" xfId="669"/>
    <cellStyle name="_TG-TH_Book1 2" xfId="670"/>
    <cellStyle name="_TG-TH_Book1 2 2" xfId="671"/>
    <cellStyle name="_TG-TH_Book1 2 2 2" xfId="3475"/>
    <cellStyle name="_TG-TH_Book1 2 3" xfId="672"/>
    <cellStyle name="_TG-TH_Book1 2 3 2" xfId="3476"/>
    <cellStyle name="_TG-TH_Book1 2 4" xfId="673"/>
    <cellStyle name="_TG-TH_Book1 2 4 2" xfId="3477"/>
    <cellStyle name="_TG-TH_Book1 2 5" xfId="3474"/>
    <cellStyle name="_TG-TH_Book1 3" xfId="674"/>
    <cellStyle name="_TG-TH_Book1 3 2" xfId="675"/>
    <cellStyle name="_TG-TH_Book1 3 2 2" xfId="3479"/>
    <cellStyle name="_TG-TH_Book1 3 3" xfId="676"/>
    <cellStyle name="_TG-TH_Book1 3 3 2" xfId="3480"/>
    <cellStyle name="_TG-TH_Book1 3 4" xfId="677"/>
    <cellStyle name="_TG-TH_Book1 3 4 2" xfId="3481"/>
    <cellStyle name="_TG-TH_Book1 3 5" xfId="3478"/>
    <cellStyle name="_TG-TH_Book1 4" xfId="678"/>
    <cellStyle name="_TG-TH_Book1 5" xfId="679"/>
    <cellStyle name="_TG-TH_Book1 5 2" xfId="3483"/>
    <cellStyle name="_TG-TH_Book1 6" xfId="680"/>
    <cellStyle name="_TG-TH_Book1 6 2" xfId="3484"/>
    <cellStyle name="_TG-TH_Book1 7" xfId="681"/>
    <cellStyle name="_TG-TH_Book1 7 2" xfId="3485"/>
    <cellStyle name="_Thu hang thang" xfId="5745"/>
    <cellStyle name="_tien" xfId="682"/>
    <cellStyle name="_tien 2" xfId="683"/>
    <cellStyle name="_tien 3" xfId="684"/>
    <cellStyle name="_tien 4" xfId="685"/>
    <cellStyle name="_tien 5" xfId="686"/>
    <cellStyle name="_tien 6" xfId="687"/>
    <cellStyle name="_tien 7" xfId="688"/>
    <cellStyle name="_Tong dutoan PP LAHAI" xfId="5746"/>
    <cellStyle name="_Tong hop DS" xfId="689"/>
    <cellStyle name="_Tong hop DS 2" xfId="690"/>
    <cellStyle name="_Tong hop DS 3" xfId="691"/>
    <cellStyle name="_Tong hop DS 4" xfId="692"/>
    <cellStyle name="_Tong hop DS 5" xfId="693"/>
    <cellStyle name="_Tong hop DS 6" xfId="694"/>
    <cellStyle name="_Tong hop DS 7" xfId="695"/>
    <cellStyle name="_TONG HOP PILOT TH 2 DEN NGAY 13.2.2007" xfId="696"/>
    <cellStyle name="_TONG HOP PILOT TH 2 DEN NGAY 13.2.2007 2" xfId="697"/>
    <cellStyle name="_TONG HOP PILOT TH 2 DEN NGAY 13.2.2007 2 2" xfId="698"/>
    <cellStyle name="_TONG HOP PILOT TH 2 DEN NGAY 13.2.2007 2 2 2" xfId="3502"/>
    <cellStyle name="_TONG HOP PILOT TH 2 DEN NGAY 13.2.2007 2 3" xfId="699"/>
    <cellStyle name="_TONG HOP PILOT TH 2 DEN NGAY 13.2.2007 2 3 2" xfId="3503"/>
    <cellStyle name="_TONG HOP PILOT TH 2 DEN NGAY 13.2.2007 2 4" xfId="700"/>
    <cellStyle name="_TONG HOP PILOT TH 2 DEN NGAY 13.2.2007 2 4 2" xfId="3504"/>
    <cellStyle name="_TONG HOP PILOT TH 2 DEN NGAY 13.2.2007 2 5" xfId="3501"/>
    <cellStyle name="_TONG HOP PILOT TH 2 DEN NGAY 13.2.2007 3" xfId="701"/>
    <cellStyle name="_TONG HOP PILOT TH 2 DEN NGAY 13.2.2007 3 2" xfId="702"/>
    <cellStyle name="_TONG HOP PILOT TH 2 DEN NGAY 13.2.2007 3 2 2" xfId="3506"/>
    <cellStyle name="_TONG HOP PILOT TH 2 DEN NGAY 13.2.2007 3 3" xfId="703"/>
    <cellStyle name="_TONG HOP PILOT TH 2 DEN NGAY 13.2.2007 3 3 2" xfId="3507"/>
    <cellStyle name="_TONG HOP PILOT TH 2 DEN NGAY 13.2.2007 3 4" xfId="704"/>
    <cellStyle name="_TONG HOP PILOT TH 2 DEN NGAY 13.2.2007 3 4 2" xfId="3508"/>
    <cellStyle name="_TONG HOP PILOT TH 2 DEN NGAY 13.2.2007 3 5" xfId="3505"/>
    <cellStyle name="_TONG HOP PILOT TH 2 DEN NGAY 13.2.2007 4" xfId="705"/>
    <cellStyle name="_TONG HOP PILOT TH 2 DEN NGAY 13.2.2007 5" xfId="706"/>
    <cellStyle name="_TONG HOP PILOT TH 2 DEN NGAY 13.2.2007 5 2" xfId="3510"/>
    <cellStyle name="_TONG HOP PILOT TH 2 DEN NGAY 13.2.2007 6" xfId="707"/>
    <cellStyle name="_TONG HOP PILOT TH 2 DEN NGAY 13.2.2007 6 2" xfId="3511"/>
    <cellStyle name="_TONG HOP PILOT TH 2 DEN NGAY 13.2.2007 7" xfId="708"/>
    <cellStyle name="_TONG HOP PILOT TH 2 DEN NGAY 13.2.2007 7 2" xfId="3512"/>
    <cellStyle name="_TONG HOP TM DT chinh thuc 06-10" xfId="709"/>
    <cellStyle name="_TONG HOP TM DT chinh thuc 06-10 2" xfId="710"/>
    <cellStyle name="_TONG HOP TM DT chinh thuc 06-10 2 2" xfId="711"/>
    <cellStyle name="_TONG HOP TM DT chinh thuc 06-10 2 2 2" xfId="3515"/>
    <cellStyle name="_TONG HOP TM DT chinh thuc 06-10 2 3" xfId="712"/>
    <cellStyle name="_TONG HOP TM DT chinh thuc 06-10 2 3 2" xfId="3516"/>
    <cellStyle name="_TONG HOP TM DT chinh thuc 06-10 2 4" xfId="713"/>
    <cellStyle name="_TONG HOP TM DT chinh thuc 06-10 2 4 2" xfId="3517"/>
    <cellStyle name="_TONG HOP TM DT chinh thuc 06-10 2 5" xfId="3514"/>
    <cellStyle name="_TONG HOP TM DT chinh thuc 06-10 3" xfId="714"/>
    <cellStyle name="_TONG HOP TM DT chinh thuc 06-10 3 2" xfId="715"/>
    <cellStyle name="_TONG HOP TM DT chinh thuc 06-10 3 2 2" xfId="3519"/>
    <cellStyle name="_TONG HOP TM DT chinh thuc 06-10 3 3" xfId="716"/>
    <cellStyle name="_TONG HOP TM DT chinh thuc 06-10 3 3 2" xfId="3520"/>
    <cellStyle name="_TONG HOP TM DT chinh thuc 06-10 3 4" xfId="717"/>
    <cellStyle name="_TONG HOP TM DT chinh thuc 06-10 3 4 2" xfId="3521"/>
    <cellStyle name="_TONG HOP TM DT chinh thuc 06-10 3 5" xfId="3518"/>
    <cellStyle name="_TONG HOP TM DT chinh thuc 06-10 4" xfId="718"/>
    <cellStyle name="_TONG HOP TM DT chinh thuc 06-10 5" xfId="719"/>
    <cellStyle name="_TONG HOP TM DT chinh thuc 06-10 5 2" xfId="3523"/>
    <cellStyle name="_TONG HOP TM DT chinh thuc 06-10 6" xfId="720"/>
    <cellStyle name="_TONG HOP TM DT chinh thuc 06-10 6 2" xfId="3524"/>
    <cellStyle name="_TONG HOP TM DT chinh thuc 06-10 7" xfId="721"/>
    <cellStyle name="_TONG HOP TM DT chinh thuc 06-10 7 2" xfId="3525"/>
    <cellStyle name="_TonghopBanggia" xfId="722"/>
    <cellStyle name="_TPCP GT-24-5-Mien Nui" xfId="5747"/>
    <cellStyle name="_TPCP GT-24-5-Mien Nui_131114- Bieu giao du toan CTMTQG 2014 giao" xfId="5748"/>
    <cellStyle name="_TPM" xfId="723"/>
    <cellStyle name="_TPM 2" xfId="724"/>
    <cellStyle name="_TPM 2 2" xfId="725"/>
    <cellStyle name="_TPM 2 2 2" xfId="3529"/>
    <cellStyle name="_TPM 2 3" xfId="726"/>
    <cellStyle name="_TPM 2 3 2" xfId="3530"/>
    <cellStyle name="_TPM 2 4" xfId="727"/>
    <cellStyle name="_TPM 2 4 2" xfId="3531"/>
    <cellStyle name="_TPM 2 5" xfId="3528"/>
    <cellStyle name="_TPM 3" xfId="728"/>
    <cellStyle name="_TPM 3 2" xfId="729"/>
    <cellStyle name="_TPM 3 2 2" xfId="3533"/>
    <cellStyle name="_TPM 3 3" xfId="730"/>
    <cellStyle name="_TPM 3 3 2" xfId="3534"/>
    <cellStyle name="_TPM 3 4" xfId="731"/>
    <cellStyle name="_TPM 3 4 2" xfId="3535"/>
    <cellStyle name="_TPM 3 5" xfId="3532"/>
    <cellStyle name="_TPM 4" xfId="732"/>
    <cellStyle name="_TPM 5" xfId="733"/>
    <cellStyle name="_TPM 5 2" xfId="3537"/>
    <cellStyle name="_TPM 6" xfId="734"/>
    <cellStyle name="_TPM 6 2" xfId="3538"/>
    <cellStyle name="_TPM 7" xfId="735"/>
    <cellStyle name="_TPM 7 2" xfId="3539"/>
    <cellStyle name="_TPN" xfId="736"/>
    <cellStyle name="_TPN 2" xfId="737"/>
    <cellStyle name="_TPN 2 2" xfId="738"/>
    <cellStyle name="_TPN 2 2 2" xfId="3542"/>
    <cellStyle name="_TPN 2 3" xfId="739"/>
    <cellStyle name="_TPN 2 3 2" xfId="3543"/>
    <cellStyle name="_TPN 2 4" xfId="740"/>
    <cellStyle name="_TPN 2 4 2" xfId="3544"/>
    <cellStyle name="_TPN 2 5" xfId="3541"/>
    <cellStyle name="_TPN 3" xfId="741"/>
    <cellStyle name="_TPN 3 2" xfId="742"/>
    <cellStyle name="_TPN 3 2 2" xfId="3546"/>
    <cellStyle name="_TPN 3 3" xfId="743"/>
    <cellStyle name="_TPN 3 3 2" xfId="3547"/>
    <cellStyle name="_TPN 3 4" xfId="744"/>
    <cellStyle name="_TPN 3 4 2" xfId="3548"/>
    <cellStyle name="_TPN 3 5" xfId="3545"/>
    <cellStyle name="_TPN 4" xfId="745"/>
    <cellStyle name="_TPN 5" xfId="746"/>
    <cellStyle name="_TPN 5 2" xfId="3550"/>
    <cellStyle name="_TPN 6" xfId="747"/>
    <cellStyle name="_TPN 6 2" xfId="3551"/>
    <cellStyle name="_TPN 7" xfId="748"/>
    <cellStyle name="_TPN 7 2" xfId="3552"/>
    <cellStyle name="_ung truoc 2011 NSTW Thanh Hoa + Nge An gui Thu 12-5" xfId="5749"/>
    <cellStyle name="_ung truoc 2011 NSTW Thanh Hoa + Nge An gui Thu 12-5_131114- Bieu giao du toan CTMTQG 2014 giao" xfId="5750"/>
    <cellStyle name="_ung truoc cua long an (6-5-2010)" xfId="5751"/>
    <cellStyle name="_Ung von nam 2011 vung TNB - Doan Cong tac (12-5-2010)" xfId="5752"/>
    <cellStyle name="_Ung von nam 2011 vung TNB - Doan Cong tac (12-5-2010)_131114- Bieu giao du toan CTMTQG 2014 giao" xfId="5753"/>
    <cellStyle name="_Ung von nam 2011 vung TNB - Doan Cong tac (12-5-2010)_Cong trinh co y kien LD_Dang_NN_2011-Tay nguyen-9-10" xfId="5754"/>
    <cellStyle name="_Ung von nam 2011 vung TNB - Doan Cong tac (12-5-2010)_Cong trinh co y kien LD_Dang_NN_2011-Tay nguyen-9-10_131114- Bieu giao du toan CTMTQG 2014 giao" xfId="5755"/>
    <cellStyle name="_Ung von nam 2011 vung TNB - Doan Cong tac (12-5-2010)_TN - Ho tro khac 2011" xfId="5756"/>
    <cellStyle name="_Ung von nam 2011 vung TNB - Doan Cong tac (12-5-2010)_TN - Ho tro khac 2011_131114- Bieu giao du toan CTMTQG 2014 giao" xfId="5757"/>
    <cellStyle name="_Vinamilk - Don hang du kien" xfId="749"/>
    <cellStyle name="_Vinamilk - Don hang du kien 2" xfId="750"/>
    <cellStyle name="_Vinamilk - Don hang du kien 2 2" xfId="751"/>
    <cellStyle name="_Vinamilk - Don hang du kien 2 2 2" xfId="3555"/>
    <cellStyle name="_Vinamilk - Don hang du kien 2 3" xfId="752"/>
    <cellStyle name="_Vinamilk - Don hang du kien 2 3 2" xfId="3556"/>
    <cellStyle name="_Vinamilk - Don hang du kien 2 4" xfId="753"/>
    <cellStyle name="_Vinamilk - Don hang du kien 2 4 2" xfId="3557"/>
    <cellStyle name="_Vinamilk - Don hang du kien 2 5" xfId="3554"/>
    <cellStyle name="_Vinamilk - Don hang du kien 3" xfId="754"/>
    <cellStyle name="_Vinamilk - Don hang du kien 3 2" xfId="755"/>
    <cellStyle name="_Vinamilk - Don hang du kien 3 2 2" xfId="3559"/>
    <cellStyle name="_Vinamilk - Don hang du kien 3 3" xfId="756"/>
    <cellStyle name="_Vinamilk - Don hang du kien 3 3 2" xfId="3560"/>
    <cellStyle name="_Vinamilk - Don hang du kien 3 4" xfId="757"/>
    <cellStyle name="_Vinamilk - Don hang du kien 3 4 2" xfId="3561"/>
    <cellStyle name="_Vinamilk - Don hang du kien 3 5" xfId="3558"/>
    <cellStyle name="_Vinamilk - Don hang du kien 4" xfId="758"/>
    <cellStyle name="_Vinamilk - Don hang du kien 5" xfId="759"/>
    <cellStyle name="_Vinamilk - Don hang du kien 5 2" xfId="3563"/>
    <cellStyle name="_Vinamilk - Don hang du kien 6" xfId="760"/>
    <cellStyle name="_Vinamilk - Don hang du kien 6 2" xfId="3564"/>
    <cellStyle name="_Vinamilk - Don hang du kien 7" xfId="761"/>
    <cellStyle name="_Vinamilk - Don hang du kien 7 2" xfId="3565"/>
    <cellStyle name="_ÿÿÿÿÿ" xfId="762"/>
    <cellStyle name="_ÿÿÿÿÿ 2" xfId="763"/>
    <cellStyle name="_ÿÿÿÿÿ 3" xfId="764"/>
    <cellStyle name="_ÿÿÿÿÿ 4" xfId="765"/>
    <cellStyle name="_ÿÿÿÿÿ 5" xfId="766"/>
    <cellStyle name="_ÿÿÿÿÿ 6" xfId="767"/>
    <cellStyle name="_ÿÿÿÿÿ 7" xfId="768"/>
    <cellStyle name="_ÿÿÿÿÿ 8" xfId="5758"/>
    <cellStyle name="_ÿÿÿÿÿ_131114- Bieu giao du toan CTMTQG 2014 giao" xfId="5759"/>
    <cellStyle name="_ÿÿÿÿÿ_Kh ql62 (2010) 11-09" xfId="5760"/>
    <cellStyle name="_ÿÿÿÿÿ_Khung 2012" xfId="5761"/>
    <cellStyle name="~1" xfId="5762"/>
    <cellStyle name="’Ê‰Ý [0.00]_laroux" xfId="5763"/>
    <cellStyle name="’Ê‰Ý_laroux" xfId="5764"/>
    <cellStyle name="•W?_Format" xfId="769"/>
    <cellStyle name="•W€_’·Šú‰p•¶" xfId="5765"/>
    <cellStyle name="•W_’·Šú‰p•¶" xfId="770"/>
    <cellStyle name="W_MARINE" xfId="5766"/>
    <cellStyle name="0" xfId="771"/>
    <cellStyle name="0 2" xfId="5767"/>
    <cellStyle name="0.0" xfId="772"/>
    <cellStyle name="0.0 2" xfId="773"/>
    <cellStyle name="0.0 3" xfId="5768"/>
    <cellStyle name="0.00" xfId="774"/>
    <cellStyle name="0.00 2" xfId="5769"/>
    <cellStyle name="1" xfId="775"/>
    <cellStyle name="1 2" xfId="5770"/>
    <cellStyle name="1_160505 BIEU CHI NSDP TREN DAU DAN (BAO GÔM BSCMT)" xfId="5771"/>
    <cellStyle name="1_160627 Dinh muc chi thuong xuyen 2017 -73% - 72-28 theo can doi cua TCT" xfId="5772"/>
    <cellStyle name="1_160627 tinh dieu tiet cho 3 dp tiep thu bac kan, tiep thu Quang Nam 80-20; 72-28" xfId="5773"/>
    <cellStyle name="1_160715 Mau bieu du toan vong I nam 2017" xfId="5774"/>
    <cellStyle name="1_2016.04.20 XAC DINH QL GD HC" xfId="5775"/>
    <cellStyle name="1_2-Ha GiangBB2011-V1" xfId="5776"/>
    <cellStyle name="1_50-BB Vung tau 2011" xfId="5777"/>
    <cellStyle name="1_52-Long An2011.BB-V1" xfId="5778"/>
    <cellStyle name="1_63- Ca Mau" xfId="5779"/>
    <cellStyle name="1_63. Ca Mau Du toan 2013" xfId="5780"/>
    <cellStyle name="1_BAO GIA NGAY 24-10-08 (co dam)" xfId="5781"/>
    <cellStyle name="1_Book1" xfId="5782"/>
    <cellStyle name="1_Book1_1" xfId="5783"/>
    <cellStyle name="1_Book1_1_131114- Bieu giao du toan CTMTQG 2014 giao" xfId="5784"/>
    <cellStyle name="1_Cau thuy dien Ban La (Cu Anh)" xfId="5785"/>
    <cellStyle name="1_Cau thuy dien Ban La (Cu Anh)_1009030 TW chi vong II pan bo lua ra (update dan so-thuy loi phi 30-9-2010)(bac ninh-quang ngai)final chinh Da Nang" xfId="5786"/>
    <cellStyle name="1_Cau thuy dien Ban La (Cu Anh)_131114- Bieu giao du toan CTMTQG 2014 giao" xfId="5787"/>
    <cellStyle name="1_Cau thuy dien Ban La (Cu Anh)_160505 BIEU CHI NSDP TREN DAU DAN (BAO GÔM BSCMT)" xfId="5788"/>
    <cellStyle name="1_Cau thuy dien Ban La (Cu Anh)_160627 Dinh muc chi thuong xuyen 2017 -73% - 72-28 theo can doi cua TCT" xfId="5789"/>
    <cellStyle name="1_Cau thuy dien Ban La (Cu Anh)_160627 tinh dieu tiet cho 3 dp tiep thu bac kan, tiep thu Quang Nam 80-20; 72-28" xfId="5790"/>
    <cellStyle name="1_Cong trinh co y kien LD_Dang_NN_2011-Tay nguyen-9-10" xfId="5791"/>
    <cellStyle name="1_DT 2010-Dong  Nai-V2" xfId="5792"/>
    <cellStyle name="1_Du toan 558 (Km17+508.12 - Km 22)" xfId="5793"/>
    <cellStyle name="1_Du toan 558 (Km17+508.12 - Km 22)_1009030 TW chi vong II pan bo lua ra (update dan so-thuy loi phi 30-9-2010)(bac ninh-quang ngai)final chinh Da Nang" xfId="5794"/>
    <cellStyle name="1_Du toan 558 (Km17+508.12 - Km 22)_131114- Bieu giao du toan CTMTQG 2014 giao" xfId="5795"/>
    <cellStyle name="1_Du toan 558 (Km17+508.12 - Km 22)_160505 BIEU CHI NSDP TREN DAU DAN (BAO GÔM BSCMT)" xfId="5796"/>
    <cellStyle name="1_Du toan 558 (Km17+508.12 - Km 22)_160627 Dinh muc chi thuong xuyen 2017 -73% - 72-28 theo can doi cua TCT" xfId="5797"/>
    <cellStyle name="1_Du toan 558 (Km17+508.12 - Km 22)_160627 tinh dieu tiet cho 3 dp tiep thu bac kan, tiep thu Quang Nam 80-20; 72-28" xfId="5798"/>
    <cellStyle name="1_Gia_VLQL48_duyet " xfId="5799"/>
    <cellStyle name="1_Gia_VLQL48_duyet _131114- Bieu giao du toan CTMTQG 2014 giao" xfId="5800"/>
    <cellStyle name="1_Hai Duong2010-PA294.700" xfId="5801"/>
    <cellStyle name="1_Hai Duong2010-V1-Dukienlai" xfId="5802"/>
    <cellStyle name="1_Kh ql62 (2010) 11-09" xfId="5803"/>
    <cellStyle name="1_Khung 2012" xfId="5804"/>
    <cellStyle name="1_KlQdinhduyet" xfId="5805"/>
    <cellStyle name="1_KlQdinhduyet_131114- Bieu giao du toan CTMTQG 2014 giao" xfId="5806"/>
    <cellStyle name="1_QUY LUONG GIAO DUC 2017 (CHUYEN PHONG)" xfId="5807"/>
    <cellStyle name="1_TN - Ho tro khac 2011" xfId="5808"/>
    <cellStyle name="1_TRUNG PMU 5" xfId="5809"/>
    <cellStyle name="1_Vinh Phuc2010-V1" xfId="5810"/>
    <cellStyle name="1_ÿÿÿÿÿ" xfId="5811"/>
    <cellStyle name="1_ÿÿÿÿÿ_Bieu tong hop nhu cau ung 2011 da chon loc -Mien nui" xfId="5812"/>
    <cellStyle name="1_ÿÿÿÿÿ_Bieu tong hop nhu cau ung 2011 da chon loc -Mien nui_Sheet1" xfId="5813"/>
    <cellStyle name="1_ÿÿÿÿÿ_Bieu tong hop nhu cau ung 2011 da chon loc -Mien nui_Sheet3" xfId="5814"/>
    <cellStyle name="1_ÿÿÿÿÿ_Bieu tong hop nhu cau ung 2011 da chon loc -Mien nui_VT(GOC)" xfId="5815"/>
    <cellStyle name="1_ÿÿÿÿÿ_Kh ql62 (2010) 11-09" xfId="5816"/>
    <cellStyle name="1_ÿÿÿÿÿ_Khung 2012" xfId="5817"/>
    <cellStyle name="15" xfId="776"/>
    <cellStyle name="18" xfId="5818"/>
    <cellStyle name="¹éºÐÀ²_      " xfId="777"/>
    <cellStyle name="2" xfId="778"/>
    <cellStyle name="2 2" xfId="5819"/>
    <cellStyle name="2_Book1" xfId="5820"/>
    <cellStyle name="2_Book1_1" xfId="5821"/>
    <cellStyle name="2_Book1_1_131114- Bieu giao du toan CTMTQG 2014 giao" xfId="5822"/>
    <cellStyle name="2_Cau thuy dien Ban La (Cu Anh)" xfId="5823"/>
    <cellStyle name="2_Cau thuy dien Ban La (Cu Anh)_1009030 TW chi vong II pan bo lua ra (update dan so-thuy loi phi 30-9-2010)(bac ninh-quang ngai)final chinh Da Nang" xfId="5824"/>
    <cellStyle name="2_Cau thuy dien Ban La (Cu Anh)_131114- Bieu giao du toan CTMTQG 2014 giao" xfId="5825"/>
    <cellStyle name="2_Cau thuy dien Ban La (Cu Anh)_160505 BIEU CHI NSDP TREN DAU DAN (BAO GÔM BSCMT)" xfId="5826"/>
    <cellStyle name="2_Cau thuy dien Ban La (Cu Anh)_160627 Dinh muc chi thuong xuyen 2017 -73% - 72-28 theo can doi cua TCT" xfId="5827"/>
    <cellStyle name="2_Cau thuy dien Ban La (Cu Anh)_160627 tinh dieu tiet cho 3 dp tiep thu bac kan, tiep thu Quang Nam 80-20; 72-28" xfId="5828"/>
    <cellStyle name="2_Du toan 558 (Km17+508.12 - Km 22)" xfId="5829"/>
    <cellStyle name="2_Du toan 558 (Km17+508.12 - Km 22)_1009030 TW chi vong II pan bo lua ra (update dan so-thuy loi phi 30-9-2010)(bac ninh-quang ngai)final chinh Da Nang" xfId="5830"/>
    <cellStyle name="2_Du toan 558 (Km17+508.12 - Km 22)_131114- Bieu giao du toan CTMTQG 2014 giao" xfId="5831"/>
    <cellStyle name="2_Du toan 558 (Km17+508.12 - Km 22)_160505 BIEU CHI NSDP TREN DAU DAN (BAO GÔM BSCMT)" xfId="5832"/>
    <cellStyle name="2_Du toan 558 (Km17+508.12 - Km 22)_160627 Dinh muc chi thuong xuyen 2017 -73% - 72-28 theo can doi cua TCT" xfId="5833"/>
    <cellStyle name="2_Du toan 558 (Km17+508.12 - Km 22)_160627 tinh dieu tiet cho 3 dp tiep thu bac kan, tiep thu Quang Nam 80-20; 72-28" xfId="5834"/>
    <cellStyle name="2_Gia_VLQL48_duyet " xfId="5835"/>
    <cellStyle name="2_Gia_VLQL48_duyet _131114- Bieu giao du toan CTMTQG 2014 giao" xfId="5836"/>
    <cellStyle name="2_KlQdinhduyet" xfId="5837"/>
    <cellStyle name="2_KlQdinhduyet_131114- Bieu giao du toan CTMTQG 2014 giao" xfId="5838"/>
    <cellStyle name="2_TRUNG PMU 5" xfId="5839"/>
    <cellStyle name="2_ÿÿÿÿÿ" xfId="5840"/>
    <cellStyle name="2_ÿÿÿÿÿ_Bieu tong hop nhu cau ung 2011 da chon loc -Mien nui" xfId="5841"/>
    <cellStyle name="20" xfId="5842"/>
    <cellStyle name="20% - Accent1 2" xfId="780"/>
    <cellStyle name="20% - Accent1 2 2" xfId="781"/>
    <cellStyle name="20% - Accent1 2 2 2" xfId="5844"/>
    <cellStyle name="20% - Accent1 2 3" xfId="782"/>
    <cellStyle name="20% - Accent1 2 3 2" xfId="5845"/>
    <cellStyle name="20% - Accent1 2 4" xfId="783"/>
    <cellStyle name="20% - Accent1 2 4 2" xfId="5846"/>
    <cellStyle name="20% - Accent1 2 5" xfId="784"/>
    <cellStyle name="20% - Accent1 2 6" xfId="785"/>
    <cellStyle name="20% - Accent1 2 7" xfId="5843"/>
    <cellStyle name="20% - Accent1 3" xfId="786"/>
    <cellStyle name="20% - Accent1 3 2" xfId="5848"/>
    <cellStyle name="20% - Accent1 3 3" xfId="5849"/>
    <cellStyle name="20% - Accent1 3 4" xfId="5847"/>
    <cellStyle name="20% - Accent1 4" xfId="787"/>
    <cellStyle name="20% - Accent1 4 2" xfId="5850"/>
    <cellStyle name="20% - Accent1 5" xfId="788"/>
    <cellStyle name="20% - Accent1 5 2" xfId="5851"/>
    <cellStyle name="20% - Accent1 6" xfId="789"/>
    <cellStyle name="20% - Accent1 7" xfId="3584"/>
    <cellStyle name="20% - Accent1 8" xfId="779"/>
    <cellStyle name="20% - Accent2 2" xfId="791"/>
    <cellStyle name="20% - Accent2 2 2" xfId="792"/>
    <cellStyle name="20% - Accent2 2 2 2" xfId="5853"/>
    <cellStyle name="20% - Accent2 2 3" xfId="793"/>
    <cellStyle name="20% - Accent2 2 3 2" xfId="5854"/>
    <cellStyle name="20% - Accent2 2 4" xfId="794"/>
    <cellStyle name="20% - Accent2 2 4 2" xfId="5855"/>
    <cellStyle name="20% - Accent2 2 5" xfId="795"/>
    <cellStyle name="20% - Accent2 2 6" xfId="796"/>
    <cellStyle name="20% - Accent2 2 7" xfId="5852"/>
    <cellStyle name="20% - Accent2 3" xfId="797"/>
    <cellStyle name="20% - Accent2 3 2" xfId="5857"/>
    <cellStyle name="20% - Accent2 3 3" xfId="5858"/>
    <cellStyle name="20% - Accent2 3 4" xfId="5856"/>
    <cellStyle name="20% - Accent2 4" xfId="798"/>
    <cellStyle name="20% - Accent2 4 2" xfId="5859"/>
    <cellStyle name="20% - Accent2 5" xfId="799"/>
    <cellStyle name="20% - Accent2 5 2" xfId="5860"/>
    <cellStyle name="20% - Accent2 6" xfId="800"/>
    <cellStyle name="20% - Accent2 7" xfId="3595"/>
    <cellStyle name="20% - Accent2 8" xfId="790"/>
    <cellStyle name="20% - Accent3 2" xfId="802"/>
    <cellStyle name="20% - Accent3 2 2" xfId="803"/>
    <cellStyle name="20% - Accent3 2 2 2" xfId="5862"/>
    <cellStyle name="20% - Accent3 2 3" xfId="804"/>
    <cellStyle name="20% - Accent3 2 3 2" xfId="5863"/>
    <cellStyle name="20% - Accent3 2 4" xfId="805"/>
    <cellStyle name="20% - Accent3 2 4 2" xfId="5864"/>
    <cellStyle name="20% - Accent3 2 5" xfId="806"/>
    <cellStyle name="20% - Accent3 2 6" xfId="807"/>
    <cellStyle name="20% - Accent3 2 7" xfId="5861"/>
    <cellStyle name="20% - Accent3 3" xfId="808"/>
    <cellStyle name="20% - Accent3 3 2" xfId="5866"/>
    <cellStyle name="20% - Accent3 3 3" xfId="5867"/>
    <cellStyle name="20% - Accent3 3 4" xfId="5865"/>
    <cellStyle name="20% - Accent3 4" xfId="809"/>
    <cellStyle name="20% - Accent3 4 2" xfId="5868"/>
    <cellStyle name="20% - Accent3 5" xfId="810"/>
    <cellStyle name="20% - Accent3 5 2" xfId="5869"/>
    <cellStyle name="20% - Accent3 6" xfId="811"/>
    <cellStyle name="20% - Accent3 7" xfId="3606"/>
    <cellStyle name="20% - Accent3 8" xfId="801"/>
    <cellStyle name="20% - Accent4 2" xfId="813"/>
    <cellStyle name="20% - Accent4 2 2" xfId="814"/>
    <cellStyle name="20% - Accent4 2 2 2" xfId="5871"/>
    <cellStyle name="20% - Accent4 2 3" xfId="815"/>
    <cellStyle name="20% - Accent4 2 3 2" xfId="5872"/>
    <cellStyle name="20% - Accent4 2 4" xfId="816"/>
    <cellStyle name="20% - Accent4 2 4 2" xfId="5873"/>
    <cellStyle name="20% - Accent4 2 5" xfId="817"/>
    <cellStyle name="20% - Accent4 2 6" xfId="818"/>
    <cellStyle name="20% - Accent4 2 7" xfId="5870"/>
    <cellStyle name="20% - Accent4 3" xfId="819"/>
    <cellStyle name="20% - Accent4 3 2" xfId="5875"/>
    <cellStyle name="20% - Accent4 3 3" xfId="5876"/>
    <cellStyle name="20% - Accent4 3 4" xfId="5874"/>
    <cellStyle name="20% - Accent4 4" xfId="820"/>
    <cellStyle name="20% - Accent4 4 2" xfId="5877"/>
    <cellStyle name="20% - Accent4 5" xfId="821"/>
    <cellStyle name="20% - Accent4 5 2" xfId="5878"/>
    <cellStyle name="20% - Accent4 6" xfId="822"/>
    <cellStyle name="20% - Accent4 7" xfId="3617"/>
    <cellStyle name="20% - Accent4 8" xfId="812"/>
    <cellStyle name="20% - Accent5 2" xfId="824"/>
    <cellStyle name="20% - Accent5 2 2" xfId="825"/>
    <cellStyle name="20% - Accent5 2 2 2" xfId="5880"/>
    <cellStyle name="20% - Accent5 2 3" xfId="826"/>
    <cellStyle name="20% - Accent5 2 3 2" xfId="5881"/>
    <cellStyle name="20% - Accent5 2 4" xfId="827"/>
    <cellStyle name="20% - Accent5 2 4 2" xfId="5882"/>
    <cellStyle name="20% - Accent5 2 5" xfId="828"/>
    <cellStyle name="20% - Accent5 2 6" xfId="829"/>
    <cellStyle name="20% - Accent5 2 7" xfId="5879"/>
    <cellStyle name="20% - Accent5 3" xfId="830"/>
    <cellStyle name="20% - Accent5 3 2" xfId="5884"/>
    <cellStyle name="20% - Accent5 3 3" xfId="5885"/>
    <cellStyle name="20% - Accent5 3 4" xfId="5883"/>
    <cellStyle name="20% - Accent5 4" xfId="831"/>
    <cellStyle name="20% - Accent5 4 2" xfId="5886"/>
    <cellStyle name="20% - Accent5 5" xfId="832"/>
    <cellStyle name="20% - Accent5 5 2" xfId="5887"/>
    <cellStyle name="20% - Accent5 6" xfId="833"/>
    <cellStyle name="20% - Accent5 7" xfId="3628"/>
    <cellStyle name="20% - Accent5 8" xfId="823"/>
    <cellStyle name="20% - Accent6 2" xfId="835"/>
    <cellStyle name="20% - Accent6 2 2" xfId="836"/>
    <cellStyle name="20% - Accent6 2 2 2" xfId="5889"/>
    <cellStyle name="20% - Accent6 2 3" xfId="837"/>
    <cellStyle name="20% - Accent6 2 3 2" xfId="5890"/>
    <cellStyle name="20% - Accent6 2 4" xfId="838"/>
    <cellStyle name="20% - Accent6 2 4 2" xfId="5891"/>
    <cellStyle name="20% - Accent6 2 5" xfId="839"/>
    <cellStyle name="20% - Accent6 2 6" xfId="840"/>
    <cellStyle name="20% - Accent6 2 7" xfId="5888"/>
    <cellStyle name="20% - Accent6 3" xfId="841"/>
    <cellStyle name="20% - Accent6 3 2" xfId="5893"/>
    <cellStyle name="20% - Accent6 3 3" xfId="5894"/>
    <cellStyle name="20% - Accent6 3 4" xfId="5892"/>
    <cellStyle name="20% - Accent6 4" xfId="842"/>
    <cellStyle name="20% - Accent6 4 2" xfId="5895"/>
    <cellStyle name="20% - Accent6 5" xfId="843"/>
    <cellStyle name="20% - Accent6 5 2" xfId="5896"/>
    <cellStyle name="20% - Accent6 6" xfId="844"/>
    <cellStyle name="20% - Accent6 7" xfId="3639"/>
    <cellStyle name="20% - Accent6 8" xfId="834"/>
    <cellStyle name="-2001" xfId="5897"/>
    <cellStyle name="3" xfId="845"/>
    <cellStyle name="3 2" xfId="5898"/>
    <cellStyle name="3_Book1" xfId="5899"/>
    <cellStyle name="3_Book1_1" xfId="5900"/>
    <cellStyle name="3_Book1_1_131114- Bieu giao du toan CTMTQG 2014 giao" xfId="5901"/>
    <cellStyle name="3_Cau thuy dien Ban La (Cu Anh)" xfId="5902"/>
    <cellStyle name="3_Cau thuy dien Ban La (Cu Anh)_1009030 TW chi vong II pan bo lua ra (update dan so-thuy loi phi 30-9-2010)(bac ninh-quang ngai)final chinh Da Nang" xfId="5903"/>
    <cellStyle name="3_Cau thuy dien Ban La (Cu Anh)_131114- Bieu giao du toan CTMTQG 2014 giao" xfId="5904"/>
    <cellStyle name="3_Cau thuy dien Ban La (Cu Anh)_160505 BIEU CHI NSDP TREN DAU DAN (BAO GÔM BSCMT)" xfId="5905"/>
    <cellStyle name="3_Cau thuy dien Ban La (Cu Anh)_160627 Dinh muc chi thuong xuyen 2017 -73% - 72-28 theo can doi cua TCT" xfId="5906"/>
    <cellStyle name="3_Cau thuy dien Ban La (Cu Anh)_160627 tinh dieu tiet cho 3 dp tiep thu bac kan, tiep thu Quang Nam 80-20; 72-28" xfId="5907"/>
    <cellStyle name="3_Du toan 558 (Km17+508.12 - Km 22)" xfId="5908"/>
    <cellStyle name="3_Du toan 558 (Km17+508.12 - Km 22)_1009030 TW chi vong II pan bo lua ra (update dan so-thuy loi phi 30-9-2010)(bac ninh-quang ngai)final chinh Da Nang" xfId="5909"/>
    <cellStyle name="3_Du toan 558 (Km17+508.12 - Km 22)_131114- Bieu giao du toan CTMTQG 2014 giao" xfId="5910"/>
    <cellStyle name="3_Du toan 558 (Km17+508.12 - Km 22)_160505 BIEU CHI NSDP TREN DAU DAN (BAO GÔM BSCMT)" xfId="5911"/>
    <cellStyle name="3_Du toan 558 (Km17+508.12 - Km 22)_160627 Dinh muc chi thuong xuyen 2017 -73% - 72-28 theo can doi cua TCT" xfId="5912"/>
    <cellStyle name="3_Du toan 558 (Km17+508.12 - Km 22)_160627 tinh dieu tiet cho 3 dp tiep thu bac kan, tiep thu Quang Nam 80-20; 72-28" xfId="5913"/>
    <cellStyle name="3_Gia_VLQL48_duyet " xfId="5914"/>
    <cellStyle name="3_Gia_VLQL48_duyet _131114- Bieu giao du toan CTMTQG 2014 giao" xfId="5915"/>
    <cellStyle name="3_KlQdinhduyet" xfId="5916"/>
    <cellStyle name="3_KlQdinhduyet_131114- Bieu giao du toan CTMTQG 2014 giao" xfId="5917"/>
    <cellStyle name="3_ÿÿÿÿÿ" xfId="5918"/>
    <cellStyle name="4" xfId="846"/>
    <cellStyle name="4 2" xfId="5919"/>
    <cellStyle name="4_Book1" xfId="5920"/>
    <cellStyle name="4_Book1_1" xfId="5921"/>
    <cellStyle name="4_Book1_1_131114- Bieu giao du toan CTMTQG 2014 giao" xfId="5922"/>
    <cellStyle name="4_Cau thuy dien Ban La (Cu Anh)" xfId="5923"/>
    <cellStyle name="4_Cau thuy dien Ban La (Cu Anh)_1009030 TW chi vong II pan bo lua ra (update dan so-thuy loi phi 30-9-2010)(bac ninh-quang ngai)final chinh Da Nang" xfId="5924"/>
    <cellStyle name="4_Cau thuy dien Ban La (Cu Anh)_131114- Bieu giao du toan CTMTQG 2014 giao" xfId="5925"/>
    <cellStyle name="4_Cau thuy dien Ban La (Cu Anh)_160505 BIEU CHI NSDP TREN DAU DAN (BAO GÔM BSCMT)" xfId="5926"/>
    <cellStyle name="4_Cau thuy dien Ban La (Cu Anh)_160627 Dinh muc chi thuong xuyen 2017 -73% - 72-28 theo can doi cua TCT" xfId="5927"/>
    <cellStyle name="4_Cau thuy dien Ban La (Cu Anh)_160627 tinh dieu tiet cho 3 dp tiep thu bac kan, tiep thu Quang Nam 80-20; 72-28" xfId="5928"/>
    <cellStyle name="4_Du toan 558 (Km17+508.12 - Km 22)" xfId="5929"/>
    <cellStyle name="4_Du toan 558 (Km17+508.12 - Km 22)_1009030 TW chi vong II pan bo lua ra (update dan so-thuy loi phi 30-9-2010)(bac ninh-quang ngai)final chinh Da Nang" xfId="5930"/>
    <cellStyle name="4_Du toan 558 (Km17+508.12 - Km 22)_131114- Bieu giao du toan CTMTQG 2014 giao" xfId="5931"/>
    <cellStyle name="4_Du toan 558 (Km17+508.12 - Km 22)_160505 BIEU CHI NSDP TREN DAU DAN (BAO GÔM BSCMT)" xfId="5932"/>
    <cellStyle name="4_Du toan 558 (Km17+508.12 - Km 22)_160627 Dinh muc chi thuong xuyen 2017 -73% - 72-28 theo can doi cua TCT" xfId="5933"/>
    <cellStyle name="4_Du toan 558 (Km17+508.12 - Km 22)_160627 tinh dieu tiet cho 3 dp tiep thu bac kan, tiep thu Quang Nam 80-20; 72-28" xfId="5934"/>
    <cellStyle name="4_Gia_VLQL48_duyet " xfId="5935"/>
    <cellStyle name="4_Gia_VLQL48_duyet _131114- Bieu giao du toan CTMTQG 2014 giao" xfId="5936"/>
    <cellStyle name="4_KlQdinhduyet" xfId="5937"/>
    <cellStyle name="4_KlQdinhduyet_131114- Bieu giao du toan CTMTQG 2014 giao" xfId="5938"/>
    <cellStyle name="4_ÿÿÿÿÿ" xfId="5939"/>
    <cellStyle name="40% - Accent1 2" xfId="848"/>
    <cellStyle name="40% - Accent1 2 2" xfId="849"/>
    <cellStyle name="40% - Accent1 2 2 2" xfId="5941"/>
    <cellStyle name="40% - Accent1 2 3" xfId="850"/>
    <cellStyle name="40% - Accent1 2 3 2" xfId="5942"/>
    <cellStyle name="40% - Accent1 2 4" xfId="851"/>
    <cellStyle name="40% - Accent1 2 4 2" xfId="5943"/>
    <cellStyle name="40% - Accent1 2 5" xfId="852"/>
    <cellStyle name="40% - Accent1 2 6" xfId="853"/>
    <cellStyle name="40% - Accent1 2 7" xfId="5940"/>
    <cellStyle name="40% - Accent1 3" xfId="854"/>
    <cellStyle name="40% - Accent1 3 2" xfId="5945"/>
    <cellStyle name="40% - Accent1 3 3" xfId="5946"/>
    <cellStyle name="40% - Accent1 3 4" xfId="5944"/>
    <cellStyle name="40% - Accent1 4" xfId="855"/>
    <cellStyle name="40% - Accent1 4 2" xfId="5947"/>
    <cellStyle name="40% - Accent1 5" xfId="856"/>
    <cellStyle name="40% - Accent1 5 2" xfId="5948"/>
    <cellStyle name="40% - Accent1 6" xfId="857"/>
    <cellStyle name="40% - Accent1 7" xfId="3652"/>
    <cellStyle name="40% - Accent1 8" xfId="847"/>
    <cellStyle name="40% - Accent2 2" xfId="859"/>
    <cellStyle name="40% - Accent2 2 2" xfId="860"/>
    <cellStyle name="40% - Accent2 2 2 2" xfId="5950"/>
    <cellStyle name="40% - Accent2 2 3" xfId="861"/>
    <cellStyle name="40% - Accent2 2 3 2" xfId="5951"/>
    <cellStyle name="40% - Accent2 2 4" xfId="862"/>
    <cellStyle name="40% - Accent2 2 4 2" xfId="5952"/>
    <cellStyle name="40% - Accent2 2 5" xfId="863"/>
    <cellStyle name="40% - Accent2 2 6" xfId="864"/>
    <cellStyle name="40% - Accent2 2 7" xfId="5949"/>
    <cellStyle name="40% - Accent2 3" xfId="865"/>
    <cellStyle name="40% - Accent2 3 2" xfId="5954"/>
    <cellStyle name="40% - Accent2 3 3" xfId="5955"/>
    <cellStyle name="40% - Accent2 3 4" xfId="5953"/>
    <cellStyle name="40% - Accent2 4" xfId="866"/>
    <cellStyle name="40% - Accent2 4 2" xfId="5956"/>
    <cellStyle name="40% - Accent2 5" xfId="867"/>
    <cellStyle name="40% - Accent2 5 2" xfId="5957"/>
    <cellStyle name="40% - Accent2 6" xfId="868"/>
    <cellStyle name="40% - Accent2 7" xfId="3663"/>
    <cellStyle name="40% - Accent2 8" xfId="858"/>
    <cellStyle name="40% - Accent3 2" xfId="870"/>
    <cellStyle name="40% - Accent3 2 2" xfId="871"/>
    <cellStyle name="40% - Accent3 2 2 2" xfId="5959"/>
    <cellStyle name="40% - Accent3 2 3" xfId="872"/>
    <cellStyle name="40% - Accent3 2 3 2" xfId="5960"/>
    <cellStyle name="40% - Accent3 2 4" xfId="873"/>
    <cellStyle name="40% - Accent3 2 4 2" xfId="5961"/>
    <cellStyle name="40% - Accent3 2 5" xfId="874"/>
    <cellStyle name="40% - Accent3 2 6" xfId="875"/>
    <cellStyle name="40% - Accent3 2 7" xfId="5958"/>
    <cellStyle name="40% - Accent3 3" xfId="876"/>
    <cellStyle name="40% - Accent3 3 2" xfId="5963"/>
    <cellStyle name="40% - Accent3 3 3" xfId="5964"/>
    <cellStyle name="40% - Accent3 3 4" xfId="5962"/>
    <cellStyle name="40% - Accent3 4" xfId="877"/>
    <cellStyle name="40% - Accent3 4 2" xfId="5965"/>
    <cellStyle name="40% - Accent3 5" xfId="878"/>
    <cellStyle name="40% - Accent3 5 2" xfId="5966"/>
    <cellStyle name="40% - Accent3 6" xfId="879"/>
    <cellStyle name="40% - Accent3 7" xfId="3674"/>
    <cellStyle name="40% - Accent3 8" xfId="869"/>
    <cellStyle name="40% - Accent4 2" xfId="881"/>
    <cellStyle name="40% - Accent4 2 2" xfId="882"/>
    <cellStyle name="40% - Accent4 2 2 2" xfId="5968"/>
    <cellStyle name="40% - Accent4 2 3" xfId="883"/>
    <cellStyle name="40% - Accent4 2 3 2" xfId="5969"/>
    <cellStyle name="40% - Accent4 2 4" xfId="884"/>
    <cellStyle name="40% - Accent4 2 4 2" xfId="5970"/>
    <cellStyle name="40% - Accent4 2 5" xfId="885"/>
    <cellStyle name="40% - Accent4 2 6" xfId="886"/>
    <cellStyle name="40% - Accent4 2 7" xfId="5967"/>
    <cellStyle name="40% - Accent4 3" xfId="887"/>
    <cellStyle name="40% - Accent4 3 2" xfId="5972"/>
    <cellStyle name="40% - Accent4 3 3" xfId="5973"/>
    <cellStyle name="40% - Accent4 3 4" xfId="5971"/>
    <cellStyle name="40% - Accent4 4" xfId="888"/>
    <cellStyle name="40% - Accent4 4 2" xfId="5974"/>
    <cellStyle name="40% - Accent4 5" xfId="889"/>
    <cellStyle name="40% - Accent4 5 2" xfId="5975"/>
    <cellStyle name="40% - Accent4 6" xfId="890"/>
    <cellStyle name="40% - Accent4 7" xfId="3685"/>
    <cellStyle name="40% - Accent4 8" xfId="880"/>
    <cellStyle name="40% - Accent5 2" xfId="892"/>
    <cellStyle name="40% - Accent5 2 2" xfId="893"/>
    <cellStyle name="40% - Accent5 2 2 2" xfId="5977"/>
    <cellStyle name="40% - Accent5 2 3" xfId="894"/>
    <cellStyle name="40% - Accent5 2 3 2" xfId="5978"/>
    <cellStyle name="40% - Accent5 2 4" xfId="895"/>
    <cellStyle name="40% - Accent5 2 4 2" xfId="5979"/>
    <cellStyle name="40% - Accent5 2 5" xfId="896"/>
    <cellStyle name="40% - Accent5 2 6" xfId="897"/>
    <cellStyle name="40% - Accent5 2 7" xfId="5976"/>
    <cellStyle name="40% - Accent5 3" xfId="898"/>
    <cellStyle name="40% - Accent5 3 2" xfId="5981"/>
    <cellStyle name="40% - Accent5 3 3" xfId="5982"/>
    <cellStyle name="40% - Accent5 3 4" xfId="5980"/>
    <cellStyle name="40% - Accent5 4" xfId="899"/>
    <cellStyle name="40% - Accent5 4 2" xfId="5983"/>
    <cellStyle name="40% - Accent5 5" xfId="900"/>
    <cellStyle name="40% - Accent5 5 2" xfId="5984"/>
    <cellStyle name="40% - Accent5 6" xfId="901"/>
    <cellStyle name="40% - Accent5 7" xfId="3696"/>
    <cellStyle name="40% - Accent5 8" xfId="891"/>
    <cellStyle name="40% - Accent6 2" xfId="903"/>
    <cellStyle name="40% - Accent6 2 2" xfId="904"/>
    <cellStyle name="40% - Accent6 2 2 2" xfId="5986"/>
    <cellStyle name="40% - Accent6 2 3" xfId="905"/>
    <cellStyle name="40% - Accent6 2 3 2" xfId="5987"/>
    <cellStyle name="40% - Accent6 2 4" xfId="906"/>
    <cellStyle name="40% - Accent6 2 4 2" xfId="5988"/>
    <cellStyle name="40% - Accent6 2 5" xfId="907"/>
    <cellStyle name="40% - Accent6 2 6" xfId="908"/>
    <cellStyle name="40% - Accent6 2 7" xfId="5985"/>
    <cellStyle name="40% - Accent6 3" xfId="909"/>
    <cellStyle name="40% - Accent6 3 2" xfId="5990"/>
    <cellStyle name="40% - Accent6 3 3" xfId="5991"/>
    <cellStyle name="40% - Accent6 3 4" xfId="5989"/>
    <cellStyle name="40% - Accent6 4" xfId="910"/>
    <cellStyle name="40% - Accent6 4 2" xfId="5992"/>
    <cellStyle name="40% - Accent6 5" xfId="911"/>
    <cellStyle name="40% - Accent6 5 2" xfId="5993"/>
    <cellStyle name="40% - Accent6 6" xfId="912"/>
    <cellStyle name="40% - Accent6 7" xfId="3707"/>
    <cellStyle name="40% - Accent6 8" xfId="902"/>
    <cellStyle name="6" xfId="913"/>
    <cellStyle name="6 2" xfId="5994"/>
    <cellStyle name="6_131114- Bieu giao du toan CTMTQG 2014 giao" xfId="5995"/>
    <cellStyle name="6_Cong trinh co y kien LD_Dang_NN_2011-Tay nguyen-9-10" xfId="5996"/>
    <cellStyle name="6_Cong trinh co y kien LD_Dang_NN_2011-Tay nguyen-9-10_131114- Bieu giao du toan CTMTQG 2014 giao" xfId="5997"/>
    <cellStyle name="6_TN - Ho tro khac 2011" xfId="5998"/>
    <cellStyle name="6_TN - Ho tro khac 2011_131114- Bieu giao du toan CTMTQG 2014 giao" xfId="5999"/>
    <cellStyle name="60% - Accent1 2" xfId="915"/>
    <cellStyle name="60% - Accent1 2 2" xfId="916"/>
    <cellStyle name="60% - Accent1 2 2 2" xfId="6001"/>
    <cellStyle name="60% - Accent1 2 3" xfId="917"/>
    <cellStyle name="60% - Accent1 2 3 2" xfId="6002"/>
    <cellStyle name="60% - Accent1 2 4" xfId="918"/>
    <cellStyle name="60% - Accent1 2 4 2" xfId="6003"/>
    <cellStyle name="60% - Accent1 2 5" xfId="919"/>
    <cellStyle name="60% - Accent1 2 6" xfId="920"/>
    <cellStyle name="60% - Accent1 2 7" xfId="6000"/>
    <cellStyle name="60% - Accent1 3" xfId="921"/>
    <cellStyle name="60% - Accent1 3 2" xfId="6005"/>
    <cellStyle name="60% - Accent1 3 3" xfId="6006"/>
    <cellStyle name="60% - Accent1 3 4" xfId="6004"/>
    <cellStyle name="60% - Accent1 4" xfId="922"/>
    <cellStyle name="60% - Accent1 4 2" xfId="6007"/>
    <cellStyle name="60% - Accent1 5" xfId="923"/>
    <cellStyle name="60% - Accent1 5 2" xfId="6008"/>
    <cellStyle name="60% - Accent1 6" xfId="924"/>
    <cellStyle name="60% - Accent1 7" xfId="3719"/>
    <cellStyle name="60% - Accent1 8" xfId="914"/>
    <cellStyle name="60% - Accent2 2" xfId="926"/>
    <cellStyle name="60% - Accent2 2 2" xfId="927"/>
    <cellStyle name="60% - Accent2 2 2 2" xfId="6010"/>
    <cellStyle name="60% - Accent2 2 3" xfId="928"/>
    <cellStyle name="60% - Accent2 2 3 2" xfId="6011"/>
    <cellStyle name="60% - Accent2 2 4" xfId="929"/>
    <cellStyle name="60% - Accent2 2 4 2" xfId="6012"/>
    <cellStyle name="60% - Accent2 2 5" xfId="930"/>
    <cellStyle name="60% - Accent2 2 6" xfId="931"/>
    <cellStyle name="60% - Accent2 2 7" xfId="6009"/>
    <cellStyle name="60% - Accent2 3" xfId="932"/>
    <cellStyle name="60% - Accent2 3 2" xfId="6014"/>
    <cellStyle name="60% - Accent2 3 3" xfId="6015"/>
    <cellStyle name="60% - Accent2 3 4" xfId="6013"/>
    <cellStyle name="60% - Accent2 4" xfId="933"/>
    <cellStyle name="60% - Accent2 4 2" xfId="6016"/>
    <cellStyle name="60% - Accent2 5" xfId="934"/>
    <cellStyle name="60% - Accent2 5 2" xfId="6017"/>
    <cellStyle name="60% - Accent2 6" xfId="935"/>
    <cellStyle name="60% - Accent2 7" xfId="3730"/>
    <cellStyle name="60% - Accent2 8" xfId="925"/>
    <cellStyle name="60% - Accent3 2" xfId="937"/>
    <cellStyle name="60% - Accent3 2 2" xfId="938"/>
    <cellStyle name="60% - Accent3 2 2 2" xfId="6019"/>
    <cellStyle name="60% - Accent3 2 3" xfId="939"/>
    <cellStyle name="60% - Accent3 2 3 2" xfId="6020"/>
    <cellStyle name="60% - Accent3 2 4" xfId="940"/>
    <cellStyle name="60% - Accent3 2 4 2" xfId="6021"/>
    <cellStyle name="60% - Accent3 2 5" xfId="941"/>
    <cellStyle name="60% - Accent3 2 6" xfId="942"/>
    <cellStyle name="60% - Accent3 2 7" xfId="6018"/>
    <cellStyle name="60% - Accent3 3" xfId="943"/>
    <cellStyle name="60% - Accent3 3 2" xfId="6023"/>
    <cellStyle name="60% - Accent3 3 3" xfId="6024"/>
    <cellStyle name="60% - Accent3 3 4" xfId="6022"/>
    <cellStyle name="60% - Accent3 4" xfId="944"/>
    <cellStyle name="60% - Accent3 4 2" xfId="6025"/>
    <cellStyle name="60% - Accent3 5" xfId="945"/>
    <cellStyle name="60% - Accent3 5 2" xfId="6026"/>
    <cellStyle name="60% - Accent3 6" xfId="946"/>
    <cellStyle name="60% - Accent3 7" xfId="3741"/>
    <cellStyle name="60% - Accent3 8" xfId="936"/>
    <cellStyle name="60% - Accent4 2" xfId="948"/>
    <cellStyle name="60% - Accent4 2 2" xfId="949"/>
    <cellStyle name="60% - Accent4 2 2 2" xfId="6028"/>
    <cellStyle name="60% - Accent4 2 3" xfId="950"/>
    <cellStyle name="60% - Accent4 2 3 2" xfId="6029"/>
    <cellStyle name="60% - Accent4 2 4" xfId="951"/>
    <cellStyle name="60% - Accent4 2 4 2" xfId="6030"/>
    <cellStyle name="60% - Accent4 2 5" xfId="952"/>
    <cellStyle name="60% - Accent4 2 6" xfId="953"/>
    <cellStyle name="60% - Accent4 2 7" xfId="6027"/>
    <cellStyle name="60% - Accent4 3" xfId="954"/>
    <cellStyle name="60% - Accent4 3 2" xfId="6032"/>
    <cellStyle name="60% - Accent4 3 3" xfId="6033"/>
    <cellStyle name="60% - Accent4 3 4" xfId="6031"/>
    <cellStyle name="60% - Accent4 4" xfId="955"/>
    <cellStyle name="60% - Accent4 4 2" xfId="6034"/>
    <cellStyle name="60% - Accent4 5" xfId="956"/>
    <cellStyle name="60% - Accent4 5 2" xfId="6035"/>
    <cellStyle name="60% - Accent4 6" xfId="957"/>
    <cellStyle name="60% - Accent4 7" xfId="3752"/>
    <cellStyle name="60% - Accent4 8" xfId="947"/>
    <cellStyle name="60% - Accent5 2" xfId="959"/>
    <cellStyle name="60% - Accent5 2 2" xfId="960"/>
    <cellStyle name="60% - Accent5 2 2 2" xfId="6037"/>
    <cellStyle name="60% - Accent5 2 3" xfId="961"/>
    <cellStyle name="60% - Accent5 2 3 2" xfId="6038"/>
    <cellStyle name="60% - Accent5 2 4" xfId="962"/>
    <cellStyle name="60% - Accent5 2 4 2" xfId="6039"/>
    <cellStyle name="60% - Accent5 2 5" xfId="963"/>
    <cellStyle name="60% - Accent5 2 6" xfId="964"/>
    <cellStyle name="60% - Accent5 2 7" xfId="6036"/>
    <cellStyle name="60% - Accent5 3" xfId="965"/>
    <cellStyle name="60% - Accent5 3 2" xfId="6041"/>
    <cellStyle name="60% - Accent5 3 3" xfId="6042"/>
    <cellStyle name="60% - Accent5 3 4" xfId="6040"/>
    <cellStyle name="60% - Accent5 4" xfId="966"/>
    <cellStyle name="60% - Accent5 4 2" xfId="6043"/>
    <cellStyle name="60% - Accent5 5" xfId="967"/>
    <cellStyle name="60% - Accent5 5 2" xfId="6044"/>
    <cellStyle name="60% - Accent5 6" xfId="968"/>
    <cellStyle name="60% - Accent5 7" xfId="3763"/>
    <cellStyle name="60% - Accent5 8" xfId="958"/>
    <cellStyle name="60% - Accent6 2" xfId="970"/>
    <cellStyle name="60% - Accent6 2 2" xfId="971"/>
    <cellStyle name="60% - Accent6 2 2 2" xfId="6046"/>
    <cellStyle name="60% - Accent6 2 3" xfId="972"/>
    <cellStyle name="60% - Accent6 2 3 2" xfId="6047"/>
    <cellStyle name="60% - Accent6 2 4" xfId="973"/>
    <cellStyle name="60% - Accent6 2 4 2" xfId="6048"/>
    <cellStyle name="60% - Accent6 2 5" xfId="974"/>
    <cellStyle name="60% - Accent6 2 6" xfId="975"/>
    <cellStyle name="60% - Accent6 2 7" xfId="6045"/>
    <cellStyle name="60% - Accent6 3" xfId="976"/>
    <cellStyle name="60% - Accent6 3 2" xfId="6050"/>
    <cellStyle name="60% - Accent6 3 3" xfId="6051"/>
    <cellStyle name="60% - Accent6 3 4" xfId="6049"/>
    <cellStyle name="60% - Accent6 4" xfId="977"/>
    <cellStyle name="60% - Accent6 4 2" xfId="6052"/>
    <cellStyle name="60% - Accent6 5" xfId="978"/>
    <cellStyle name="60% - Accent6 5 2" xfId="6053"/>
    <cellStyle name="60% - Accent6 6" xfId="979"/>
    <cellStyle name="60% - Accent6 7" xfId="3774"/>
    <cellStyle name="60% - Accent6 8" xfId="969"/>
    <cellStyle name="9" xfId="6054"/>
    <cellStyle name="9_131114- Bieu giao du toan CTMTQG 2014 giao" xfId="6055"/>
    <cellStyle name="Accent1 2" xfId="981"/>
    <cellStyle name="Accent1 2 2" xfId="982"/>
    <cellStyle name="Accent1 2 2 2" xfId="6057"/>
    <cellStyle name="Accent1 2 3" xfId="983"/>
    <cellStyle name="Accent1 2 3 2" xfId="6058"/>
    <cellStyle name="Accent1 2 4" xfId="984"/>
    <cellStyle name="Accent1 2 4 2" xfId="6059"/>
    <cellStyle name="Accent1 2 5" xfId="985"/>
    <cellStyle name="Accent1 2 6" xfId="986"/>
    <cellStyle name="Accent1 2 7" xfId="6056"/>
    <cellStyle name="Accent1 3" xfId="987"/>
    <cellStyle name="Accent1 3 2" xfId="6061"/>
    <cellStyle name="Accent1 3 3" xfId="6062"/>
    <cellStyle name="Accent1 3 4" xfId="6060"/>
    <cellStyle name="Accent1 4" xfId="988"/>
    <cellStyle name="Accent1 4 2" xfId="6063"/>
    <cellStyle name="Accent1 5" xfId="989"/>
    <cellStyle name="Accent1 5 2" xfId="6064"/>
    <cellStyle name="Accent1 6" xfId="990"/>
    <cellStyle name="Accent1 7" xfId="3785"/>
    <cellStyle name="Accent1 8" xfId="980"/>
    <cellStyle name="Accent2 2" xfId="992"/>
    <cellStyle name="Accent2 2 2" xfId="993"/>
    <cellStyle name="Accent2 2 2 2" xfId="6066"/>
    <cellStyle name="Accent2 2 3" xfId="994"/>
    <cellStyle name="Accent2 2 3 2" xfId="6067"/>
    <cellStyle name="Accent2 2 4" xfId="995"/>
    <cellStyle name="Accent2 2 4 2" xfId="6068"/>
    <cellStyle name="Accent2 2 5" xfId="996"/>
    <cellStyle name="Accent2 2 6" xfId="997"/>
    <cellStyle name="Accent2 2 7" xfId="6065"/>
    <cellStyle name="Accent2 3" xfId="998"/>
    <cellStyle name="Accent2 3 2" xfId="6070"/>
    <cellStyle name="Accent2 3 3" xfId="6071"/>
    <cellStyle name="Accent2 3 4" xfId="6069"/>
    <cellStyle name="Accent2 4" xfId="999"/>
    <cellStyle name="Accent2 4 2" xfId="6072"/>
    <cellStyle name="Accent2 5" xfId="1000"/>
    <cellStyle name="Accent2 5 2" xfId="6073"/>
    <cellStyle name="Accent2 6" xfId="1001"/>
    <cellStyle name="Accent2 7" xfId="3796"/>
    <cellStyle name="Accent2 8" xfId="991"/>
    <cellStyle name="Accent3 2" xfId="1003"/>
    <cellStyle name="Accent3 2 2" xfId="1004"/>
    <cellStyle name="Accent3 2 2 2" xfId="6075"/>
    <cellStyle name="Accent3 2 3" xfId="1005"/>
    <cellStyle name="Accent3 2 3 2" xfId="6076"/>
    <cellStyle name="Accent3 2 4" xfId="1006"/>
    <cellStyle name="Accent3 2 4 2" xfId="6077"/>
    <cellStyle name="Accent3 2 5" xfId="1007"/>
    <cellStyle name="Accent3 2 6" xfId="1008"/>
    <cellStyle name="Accent3 2 7" xfId="6074"/>
    <cellStyle name="Accent3 3" xfId="1009"/>
    <cellStyle name="Accent3 3 2" xfId="6079"/>
    <cellStyle name="Accent3 3 3" xfId="6080"/>
    <cellStyle name="Accent3 3 4" xfId="6078"/>
    <cellStyle name="Accent3 4" xfId="1010"/>
    <cellStyle name="Accent3 4 2" xfId="6081"/>
    <cellStyle name="Accent3 5" xfId="1011"/>
    <cellStyle name="Accent3 5 2" xfId="6082"/>
    <cellStyle name="Accent3 6" xfId="1012"/>
    <cellStyle name="Accent3 7" xfId="3807"/>
    <cellStyle name="Accent3 8" xfId="1002"/>
    <cellStyle name="Accent4 2" xfId="1014"/>
    <cellStyle name="Accent4 2 2" xfId="1015"/>
    <cellStyle name="Accent4 2 2 2" xfId="6084"/>
    <cellStyle name="Accent4 2 3" xfId="1016"/>
    <cellStyle name="Accent4 2 3 2" xfId="6085"/>
    <cellStyle name="Accent4 2 4" xfId="1017"/>
    <cellStyle name="Accent4 2 4 2" xfId="6086"/>
    <cellStyle name="Accent4 2 5" xfId="1018"/>
    <cellStyle name="Accent4 2 6" xfId="1019"/>
    <cellStyle name="Accent4 2 7" xfId="6083"/>
    <cellStyle name="Accent4 3" xfId="1020"/>
    <cellStyle name="Accent4 3 2" xfId="6088"/>
    <cellStyle name="Accent4 3 3" xfId="6089"/>
    <cellStyle name="Accent4 3 4" xfId="6087"/>
    <cellStyle name="Accent4 4" xfId="1021"/>
    <cellStyle name="Accent4 4 2" xfId="6090"/>
    <cellStyle name="Accent4 5" xfId="1022"/>
    <cellStyle name="Accent4 5 2" xfId="6091"/>
    <cellStyle name="Accent4 6" xfId="1023"/>
    <cellStyle name="Accent4 7" xfId="3818"/>
    <cellStyle name="Accent4 8" xfId="1013"/>
    <cellStyle name="Accent5 2" xfId="1025"/>
    <cellStyle name="Accent5 2 2" xfId="1026"/>
    <cellStyle name="Accent5 2 2 2" xfId="6093"/>
    <cellStyle name="Accent5 2 3" xfId="1027"/>
    <cellStyle name="Accent5 2 3 2" xfId="6094"/>
    <cellStyle name="Accent5 2 4" xfId="1028"/>
    <cellStyle name="Accent5 2 4 2" xfId="6095"/>
    <cellStyle name="Accent5 2 5" xfId="1029"/>
    <cellStyle name="Accent5 2 6" xfId="1030"/>
    <cellStyle name="Accent5 2 7" xfId="6092"/>
    <cellStyle name="Accent5 3" xfId="1031"/>
    <cellStyle name="Accent5 3 2" xfId="6097"/>
    <cellStyle name="Accent5 3 3" xfId="6098"/>
    <cellStyle name="Accent5 3 4" xfId="6096"/>
    <cellStyle name="Accent5 4" xfId="1032"/>
    <cellStyle name="Accent5 4 2" xfId="6099"/>
    <cellStyle name="Accent5 5" xfId="1033"/>
    <cellStyle name="Accent5 5 2" xfId="6100"/>
    <cellStyle name="Accent5 6" xfId="1034"/>
    <cellStyle name="Accent5 7" xfId="3829"/>
    <cellStyle name="Accent5 8" xfId="1024"/>
    <cellStyle name="Accent6 2" xfId="1036"/>
    <cellStyle name="Accent6 2 2" xfId="1037"/>
    <cellStyle name="Accent6 2 2 2" xfId="6102"/>
    <cellStyle name="Accent6 2 3" xfId="1038"/>
    <cellStyle name="Accent6 2 3 2" xfId="6103"/>
    <cellStyle name="Accent6 2 4" xfId="1039"/>
    <cellStyle name="Accent6 2 4 2" xfId="6104"/>
    <cellStyle name="Accent6 2 5" xfId="1040"/>
    <cellStyle name="Accent6 2 6" xfId="1041"/>
    <cellStyle name="Accent6 2 7" xfId="6101"/>
    <cellStyle name="Accent6 3" xfId="1042"/>
    <cellStyle name="Accent6 3 2" xfId="6106"/>
    <cellStyle name="Accent6 3 3" xfId="6107"/>
    <cellStyle name="Accent6 3 4" xfId="6105"/>
    <cellStyle name="Accent6 4" xfId="1043"/>
    <cellStyle name="Accent6 4 2" xfId="6108"/>
    <cellStyle name="Accent6 5" xfId="1044"/>
    <cellStyle name="Accent6 5 2" xfId="6109"/>
    <cellStyle name="Accent6 6" xfId="1045"/>
    <cellStyle name="Accent6 7" xfId="3840"/>
    <cellStyle name="Accent6 8" xfId="1035"/>
    <cellStyle name="active" xfId="1046"/>
    <cellStyle name="ÅëÈ­ [0]_      " xfId="1047"/>
    <cellStyle name="AeE­ [0]_INQUIRY ¿?¾÷AßAø " xfId="1048"/>
    <cellStyle name="ÅëÈ­ [0]_L601CPT" xfId="6110"/>
    <cellStyle name="ÅëÈ­_      " xfId="1049"/>
    <cellStyle name="AeE­_INQUIRY ¿?¾÷AßAø " xfId="1050"/>
    <cellStyle name="ÅëÈ­_L601CPT" xfId="1051"/>
    <cellStyle name="args.style" xfId="1052"/>
    <cellStyle name="args.style 2" xfId="6112"/>
    <cellStyle name="args.style 3" xfId="6111"/>
    <cellStyle name="args.style_160627 Dinh muc chi thuong xuyen 2017 -73% - 72-28 theo can doi cua TCT" xfId="6113"/>
    <cellStyle name="at" xfId="6114"/>
    <cellStyle name="ÄÞ¸¶ [0]_      " xfId="1053"/>
    <cellStyle name="AÞ¸¶ [0]_INQUIRY ¿?¾÷AßAø" xfId="1054"/>
    <cellStyle name="ÄÞ¸¶ [0]_L601CPT" xfId="1055"/>
    <cellStyle name="ÄÞ¸¶_      " xfId="1056"/>
    <cellStyle name="AÞ¸¶_INQUIRY ¿?¾÷AßAø" xfId="1057"/>
    <cellStyle name="ÄÞ¸¶_L601CPT" xfId="1058"/>
    <cellStyle name="AutoFormat Options" xfId="1059"/>
    <cellStyle name="AutoFormat-Optionen 2" xfId="6115"/>
    <cellStyle name="AutoFormat-Optionen 2 2" xfId="6116"/>
    <cellStyle name="Bad 2" xfId="1061"/>
    <cellStyle name="Bad 2 2" xfId="1062"/>
    <cellStyle name="Bad 2 2 2" xfId="6118"/>
    <cellStyle name="Bad 2 3" xfId="1063"/>
    <cellStyle name="Bad 2 3 2" xfId="6119"/>
    <cellStyle name="Bad 2 4" xfId="1064"/>
    <cellStyle name="Bad 2 4 2" xfId="6120"/>
    <cellStyle name="Bad 2 5" xfId="1065"/>
    <cellStyle name="Bad 2 6" xfId="1066"/>
    <cellStyle name="Bad 2 7" xfId="6117"/>
    <cellStyle name="Bad 3" xfId="1067"/>
    <cellStyle name="Bad 3 2" xfId="6122"/>
    <cellStyle name="Bad 3 3" xfId="6123"/>
    <cellStyle name="Bad 3 4" xfId="6121"/>
    <cellStyle name="Bad 4" xfId="1068"/>
    <cellStyle name="Bad 4 2" xfId="6124"/>
    <cellStyle name="Bad 5" xfId="1069"/>
    <cellStyle name="Bad 5 2" xfId="6125"/>
    <cellStyle name="Bad 6" xfId="1070"/>
    <cellStyle name="Bad 7" xfId="3866"/>
    <cellStyle name="Bad 8" xfId="1060"/>
    <cellStyle name="Bình thường 2 3" xfId="2777"/>
    <cellStyle name="Bình thường 2 3 2" xfId="4823"/>
    <cellStyle name="Bình thường 5" xfId="1071"/>
    <cellStyle name="Bình thường 5 2" xfId="1072"/>
    <cellStyle name="Bình thường 5 3" xfId="1073"/>
    <cellStyle name="Bình thường 5 4" xfId="1074"/>
    <cellStyle name="Bình thường 6" xfId="1075"/>
    <cellStyle name="Bình thường 6 2" xfId="1076"/>
    <cellStyle name="Bình thường 6 3" xfId="1077"/>
    <cellStyle name="Bình thường 6 4" xfId="1078"/>
    <cellStyle name="Bình Thường_2010" xfId="6126"/>
    <cellStyle name="Body" xfId="1079"/>
    <cellStyle name="Body 2" xfId="6127"/>
    <cellStyle name="C?AØ_¿?¾÷CoE² " xfId="1080"/>
    <cellStyle name="C?rrency_Sheet1_PRODUCT?" xfId="6128"/>
    <cellStyle name="C~1" xfId="6129"/>
    <cellStyle name="Ç¥ÁØ_      " xfId="1081"/>
    <cellStyle name="C￥AØ_¿μ¾÷CoE² " xfId="1082"/>
    <cellStyle name="Ç¥ÁØ_±¸¹Ì´ëÃ¥" xfId="1083"/>
    <cellStyle name="C￥AØ_Sheet1_¿μ¾÷CoE² " xfId="6130"/>
    <cellStyle name="Ç¥ÁØ_ÿÿÿÿÿÿ_4_ÃÑÇÕ°è " xfId="6131"/>
    <cellStyle name="Calc Currency (0)" xfId="1084"/>
    <cellStyle name="Calc Currency (0) 2" xfId="1085"/>
    <cellStyle name="Calc Currency (0) 2 2" xfId="1086"/>
    <cellStyle name="Calc Currency (0) 2 3" xfId="1087"/>
    <cellStyle name="Calc Currency (0) 2 3 2" xfId="3893"/>
    <cellStyle name="Calc Currency (0) 2 4" xfId="1088"/>
    <cellStyle name="Calc Currency (0) 2 4 2" xfId="3894"/>
    <cellStyle name="Calc Currency (0) 2 5" xfId="1089"/>
    <cellStyle name="Calc Currency (0) 2 5 2" xfId="3895"/>
    <cellStyle name="Calc Currency (0) 2 6" xfId="3891"/>
    <cellStyle name="Calc Currency (0) 2 7" xfId="6133"/>
    <cellStyle name="Calc Currency (0) 3" xfId="1090"/>
    <cellStyle name="Calc Currency (0) 3 2" xfId="1091"/>
    <cellStyle name="Calc Currency (0) 3 2 2" xfId="3897"/>
    <cellStyle name="Calc Currency (0) 3 3" xfId="1092"/>
    <cellStyle name="Calc Currency (0) 3 3 2" xfId="3898"/>
    <cellStyle name="Calc Currency (0) 3 4" xfId="1093"/>
    <cellStyle name="Calc Currency (0) 3 4 2" xfId="3899"/>
    <cellStyle name="Calc Currency (0) 3 5" xfId="3896"/>
    <cellStyle name="Calc Currency (0) 4" xfId="1094"/>
    <cellStyle name="Calc Currency (0) 5" xfId="1095"/>
    <cellStyle name="Calc Currency (0) 5 2" xfId="3901"/>
    <cellStyle name="Calc Currency (0) 6" xfId="1096"/>
    <cellStyle name="Calc Currency (0) 6 2" xfId="3902"/>
    <cellStyle name="Calc Currency (0) 7" xfId="1097"/>
    <cellStyle name="Calc Currency (0) 7 2" xfId="3903"/>
    <cellStyle name="Calc Currency (0) 8" xfId="6132"/>
    <cellStyle name="Calc Currency (0)_160627 Dinh muc chi thuong xuyen 2017 -73% - 72-28 theo can doi cua TCT" xfId="6134"/>
    <cellStyle name="Calc Currency (2)" xfId="1098"/>
    <cellStyle name="Calc Percent (0)" xfId="1099"/>
    <cellStyle name="Calc Percent (0) 2" xfId="6135"/>
    <cellStyle name="Calc Percent (1)" xfId="1100"/>
    <cellStyle name="Calc Percent (1) 2" xfId="6136"/>
    <cellStyle name="Calc Percent (2)" xfId="1101"/>
    <cellStyle name="Calc Percent (2) 2" xfId="1102"/>
    <cellStyle name="Calc Percent (2) 2 2" xfId="1103"/>
    <cellStyle name="Calc Percent (2) 2 2 2" xfId="3909"/>
    <cellStyle name="Calc Percent (2) 2 3" xfId="1104"/>
    <cellStyle name="Calc Percent (2) 2 3 2" xfId="3910"/>
    <cellStyle name="Calc Percent (2) 2 4" xfId="1105"/>
    <cellStyle name="Calc Percent (2) 2 4 2" xfId="3911"/>
    <cellStyle name="Calc Percent (2) 2 5" xfId="3908"/>
    <cellStyle name="Calc Percent (2) 3" xfId="1106"/>
    <cellStyle name="Calc Percent (2) 3 2" xfId="1107"/>
    <cellStyle name="Calc Percent (2) 3 2 2" xfId="3913"/>
    <cellStyle name="Calc Percent (2) 3 3" xfId="1108"/>
    <cellStyle name="Calc Percent (2) 3 3 2" xfId="3914"/>
    <cellStyle name="Calc Percent (2) 3 4" xfId="1109"/>
    <cellStyle name="Calc Percent (2) 3 4 2" xfId="3915"/>
    <cellStyle name="Calc Percent (2) 3 5" xfId="3912"/>
    <cellStyle name="Calc Percent (2) 4" xfId="1110"/>
    <cellStyle name="Calc Percent (2) 5" xfId="1111"/>
    <cellStyle name="Calc Percent (2) 5 2" xfId="3917"/>
    <cellStyle name="Calc Percent (2) 6" xfId="1112"/>
    <cellStyle name="Calc Percent (2) 6 2" xfId="3918"/>
    <cellStyle name="Calc Percent (2) 7" xfId="1113"/>
    <cellStyle name="Calc Percent (2) 7 2" xfId="3919"/>
    <cellStyle name="Calc Percent (2)_EXTIMATE 2016" xfId="6137"/>
    <cellStyle name="Calc Units (0)" xfId="1114"/>
    <cellStyle name="Calc Units (1)" xfId="1115"/>
    <cellStyle name="Calc Units (2)" xfId="1116"/>
    <cellStyle name="Calculation 2" xfId="1118"/>
    <cellStyle name="Calculation 2 2" xfId="1119"/>
    <cellStyle name="Calculation 2 2 2" xfId="6139"/>
    <cellStyle name="Calculation 2 3" xfId="1120"/>
    <cellStyle name="Calculation 2 3 2" xfId="6140"/>
    <cellStyle name="Calculation 2 4" xfId="1121"/>
    <cellStyle name="Calculation 2 4 2" xfId="6141"/>
    <cellStyle name="Calculation 2 5" xfId="1122"/>
    <cellStyle name="Calculation 2 6" xfId="1123"/>
    <cellStyle name="Calculation 2 7" xfId="6138"/>
    <cellStyle name="Calculation 3" xfId="1124"/>
    <cellStyle name="Calculation 3 2" xfId="6143"/>
    <cellStyle name="Calculation 3 3" xfId="6144"/>
    <cellStyle name="Calculation 3 4" xfId="6142"/>
    <cellStyle name="Calculation 4" xfId="1125"/>
    <cellStyle name="Calculation 4 2" xfId="6145"/>
    <cellStyle name="Calculation 5" xfId="1126"/>
    <cellStyle name="Calculation 5 2" xfId="6146"/>
    <cellStyle name="Calculation 6" xfId="1127"/>
    <cellStyle name="Calculation 7" xfId="3923"/>
    <cellStyle name="Calculation 8" xfId="1117"/>
    <cellStyle name="category" xfId="1128"/>
    <cellStyle name="category 2" xfId="6147"/>
    <cellStyle name="Cerrency_Sheet2_XANGDAU" xfId="1129"/>
    <cellStyle name="cg" xfId="1130"/>
    <cellStyle name="Check Cell 2" xfId="1132"/>
    <cellStyle name="Check Cell 2 2" xfId="1133"/>
    <cellStyle name="Check Cell 2 2 2" xfId="6149"/>
    <cellStyle name="Check Cell 2 3" xfId="1134"/>
    <cellStyle name="Check Cell 2 3 2" xfId="6150"/>
    <cellStyle name="Check Cell 2 4" xfId="1135"/>
    <cellStyle name="Check Cell 2 4 2" xfId="6151"/>
    <cellStyle name="Check Cell 2 5" xfId="1136"/>
    <cellStyle name="Check Cell 2 6" xfId="1137"/>
    <cellStyle name="Check Cell 2 7" xfId="6148"/>
    <cellStyle name="Check Cell 3" xfId="1138"/>
    <cellStyle name="Check Cell 3 2" xfId="6153"/>
    <cellStyle name="Check Cell 3 3" xfId="6154"/>
    <cellStyle name="Check Cell 3 4" xfId="6152"/>
    <cellStyle name="Check Cell 4" xfId="1139"/>
    <cellStyle name="Check Cell 4 2" xfId="6155"/>
    <cellStyle name="Check Cell 5" xfId="1140"/>
    <cellStyle name="Check Cell 5 2" xfId="6156"/>
    <cellStyle name="Check Cell 6" xfId="1141"/>
    <cellStyle name="Check Cell 7" xfId="3937"/>
    <cellStyle name="Check Cell 8" xfId="1131"/>
    <cellStyle name="Chi phÝ kh¸c_Book1" xfId="6157"/>
    <cellStyle name="CHUONG" xfId="1142"/>
    <cellStyle name="CHUONG 2" xfId="6158"/>
    <cellStyle name="Co?ma_Sheet1" xfId="6159"/>
    <cellStyle name="Comma" xfId="1" builtinId="3"/>
    <cellStyle name="Comma  - Style1" xfId="1144"/>
    <cellStyle name="Comma  - Style2" xfId="1145"/>
    <cellStyle name="Comma  - Style3" xfId="1146"/>
    <cellStyle name="Comma  - Style4" xfId="1147"/>
    <cellStyle name="Comma  - Style5" xfId="1148"/>
    <cellStyle name="Comma  - Style6" xfId="1149"/>
    <cellStyle name="Comma  - Style7" xfId="1150"/>
    <cellStyle name="Comma  - Style8" xfId="1151"/>
    <cellStyle name="Comma [ ,]" xfId="1152"/>
    <cellStyle name="Comma [0] 2" xfId="1153"/>
    <cellStyle name="Comma [0] 2 2" xfId="6161"/>
    <cellStyle name="Comma [0] 3" xfId="1154"/>
    <cellStyle name="Comma [0] 3 2" xfId="6162"/>
    <cellStyle name="Comma [00]" xfId="1155"/>
    <cellStyle name="Comma 0" xfId="1156"/>
    <cellStyle name="Comma 10" xfId="2778"/>
    <cellStyle name="Comma 10 10" xfId="1157"/>
    <cellStyle name="Comma 10 10 2" xfId="1158"/>
    <cellStyle name="Comma 10 2" xfId="6164"/>
    <cellStyle name="Comma 10 3" xfId="6165"/>
    <cellStyle name="Comma 10 4" xfId="6163"/>
    <cellStyle name="Comma 11" xfId="2785"/>
    <cellStyle name="Comma 11 2" xfId="4831"/>
    <cellStyle name="Comma 11 3" xfId="6166"/>
    <cellStyle name="Comma 12" xfId="2787"/>
    <cellStyle name="Comma 12 2" xfId="4833"/>
    <cellStyle name="Comma 12 2 2" xfId="6168"/>
    <cellStyle name="Comma 12 3" xfId="6167"/>
    <cellStyle name="Comma 12_140817 20 DP" xfId="6169"/>
    <cellStyle name="Comma 13" xfId="7"/>
    <cellStyle name="Comma 13 2" xfId="4835"/>
    <cellStyle name="Comma 13 3" xfId="6170"/>
    <cellStyle name="Comma 14" xfId="1159"/>
    <cellStyle name="Comma 14 2" xfId="3965"/>
    <cellStyle name="Comma 14 3" xfId="6171"/>
    <cellStyle name="Comma 15" xfId="1160"/>
    <cellStyle name="Comma 15 2" xfId="3966"/>
    <cellStyle name="Comma 15 3" xfId="6172"/>
    <cellStyle name="Comma 16" xfId="2790"/>
    <cellStyle name="Comma 16 2" xfId="4837"/>
    <cellStyle name="Comma 16 3" xfId="6173"/>
    <cellStyle name="Comma 17" xfId="2792"/>
    <cellStyle name="Comma 17 2" xfId="4839"/>
    <cellStyle name="Comma 17 3" xfId="6174"/>
    <cellStyle name="Comma 18" xfId="2794"/>
    <cellStyle name="Comma 18 2" xfId="4841"/>
    <cellStyle name="Comma 18 3" xfId="6175"/>
    <cellStyle name="Comma 19" xfId="2796"/>
    <cellStyle name="Comma 19 2" xfId="4843"/>
    <cellStyle name="Comma 19 3" xfId="6176"/>
    <cellStyle name="Comma 2" xfId="1161"/>
    <cellStyle name="Comma 2 2" xfId="1162"/>
    <cellStyle name="Comma 2 2 10" xfId="1163"/>
    <cellStyle name="Comma 2 2 10 2" xfId="6179"/>
    <cellStyle name="Comma 2 2 11" xfId="2779"/>
    <cellStyle name="Comma 2 2 11 2" xfId="4825"/>
    <cellStyle name="Comma 2 2 12" xfId="3968"/>
    <cellStyle name="Comma 2 2 13" xfId="6178"/>
    <cellStyle name="Comma 2 2 2" xfId="1164"/>
    <cellStyle name="Comma 2 2 2 10" xfId="6181"/>
    <cellStyle name="Comma 2 2 2 11" xfId="6180"/>
    <cellStyle name="Comma 2 2 2 2" xfId="1165"/>
    <cellStyle name="Comma 2 2 2 2 10" xfId="6182"/>
    <cellStyle name="Comma 2 2 2 2 2" xfId="1166"/>
    <cellStyle name="Comma 2 2 2 2 2 10" xfId="6183"/>
    <cellStyle name="Comma 2 2 2 2 2 2" xfId="1167"/>
    <cellStyle name="Comma 2 2 2 2 2 2 2" xfId="6184"/>
    <cellStyle name="Comma 2 2 2 2 2 3" xfId="1168"/>
    <cellStyle name="Comma 2 2 2 2 2 3 2" xfId="6185"/>
    <cellStyle name="Comma 2 2 2 2 2 4" xfId="1169"/>
    <cellStyle name="Comma 2 2 2 2 2 4 2" xfId="6186"/>
    <cellStyle name="Comma 2 2 2 2 2 5" xfId="6187"/>
    <cellStyle name="Comma 2 2 2 2 2 6" xfId="6188"/>
    <cellStyle name="Comma 2 2 2 2 2 7" xfId="6189"/>
    <cellStyle name="Comma 2 2 2 2 2 7 2" xfId="6190"/>
    <cellStyle name="Comma 2 2 2 2 2 7 3" xfId="6191"/>
    <cellStyle name="Comma 2 2 2 2 2 7_VT(GOC)" xfId="6192"/>
    <cellStyle name="Comma 2 2 2 2 2 8" xfId="6193"/>
    <cellStyle name="Comma 2 2 2 2 2 9" xfId="6194"/>
    <cellStyle name="Comma 2 2 2 2 2_Sheet3" xfId="6195"/>
    <cellStyle name="Comma 2 2 2 2 3" xfId="1170"/>
    <cellStyle name="Comma 2 2 2 2 3 2" xfId="6196"/>
    <cellStyle name="Comma 2 2 2 2 4" xfId="1171"/>
    <cellStyle name="Comma 2 2 2 2 4 2" xfId="6197"/>
    <cellStyle name="Comma 2 2 2 2 5" xfId="1172"/>
    <cellStyle name="Comma 2 2 2 2 5 2" xfId="6198"/>
    <cellStyle name="Comma 2 2 2 2 6" xfId="1173"/>
    <cellStyle name="Comma 2 2 2 2 6 2" xfId="6199"/>
    <cellStyle name="Comma 2 2 2 2 7" xfId="1174"/>
    <cellStyle name="Comma 2 2 2 2 7 2" xfId="6201"/>
    <cellStyle name="Comma 2 2 2 2 7 3" xfId="6202"/>
    <cellStyle name="Comma 2 2 2 2 7 4" xfId="6200"/>
    <cellStyle name="Comma 2 2 2 2 7_VT(GOC)" xfId="6203"/>
    <cellStyle name="Comma 2 2 2 2 8" xfId="1175"/>
    <cellStyle name="Comma 2 2 2 2 8 2" xfId="6204"/>
    <cellStyle name="Comma 2 2 2 2 9" xfId="6205"/>
    <cellStyle name="Comma 2 2 2 2_Sheet3" xfId="6206"/>
    <cellStyle name="Comma 2 2 2 3" xfId="1176"/>
    <cellStyle name="Comma 2 2 2 3 2" xfId="1177"/>
    <cellStyle name="Comma 2 2 2 3 3" xfId="1178"/>
    <cellStyle name="Comma 2 2 2 3 4" xfId="1179"/>
    <cellStyle name="Comma 2 2 2 3 5" xfId="3982"/>
    <cellStyle name="Comma 2 2 2 3 6" xfId="6207"/>
    <cellStyle name="Comma 2 2 2 4" xfId="1180"/>
    <cellStyle name="Comma 2 2 2 4 2" xfId="6208"/>
    <cellStyle name="Comma 2 2 2 5" xfId="1181"/>
    <cellStyle name="Comma 2 2 2 5 2" xfId="6209"/>
    <cellStyle name="Comma 2 2 2 6" xfId="1182"/>
    <cellStyle name="Comma 2 2 2 6 2" xfId="6210"/>
    <cellStyle name="Comma 2 2 2 7" xfId="1183"/>
    <cellStyle name="Comma 2 2 2 7 2" xfId="3989"/>
    <cellStyle name="Comma 2 2 2 7 3" xfId="6211"/>
    <cellStyle name="Comma 2 2 2 8" xfId="1184"/>
    <cellStyle name="Comma 2 2 2 8 2" xfId="3990"/>
    <cellStyle name="Comma 2 2 2 8 2 2" xfId="6213"/>
    <cellStyle name="Comma 2 2 2 8 3" xfId="6214"/>
    <cellStyle name="Comma 2 2 2 8 4" xfId="6212"/>
    <cellStyle name="Comma 2 2 2 8_VT(GOC)" xfId="6215"/>
    <cellStyle name="Comma 2 2 2 9" xfId="6216"/>
    <cellStyle name="Comma 2 2 2_Sheet3" xfId="6217"/>
    <cellStyle name="Comma 2 2 3" xfId="1185"/>
    <cellStyle name="Comma 2 2 3 10" xfId="6218"/>
    <cellStyle name="Comma 2 2 3 2" xfId="6219"/>
    <cellStyle name="Comma 2 2 3 3" xfId="6220"/>
    <cellStyle name="Comma 2 2 3 4" xfId="6221"/>
    <cellStyle name="Comma 2 2 3 5" xfId="6222"/>
    <cellStyle name="Comma 2 2 3 6" xfId="6223"/>
    <cellStyle name="Comma 2 2 3 7" xfId="6224"/>
    <cellStyle name="Comma 2 2 3 7 2" xfId="6225"/>
    <cellStyle name="Comma 2 2 3 7 3" xfId="6226"/>
    <cellStyle name="Comma 2 2 3 7_VT(GOC)" xfId="6227"/>
    <cellStyle name="Comma 2 2 3 8" xfId="6228"/>
    <cellStyle name="Comma 2 2 3 9" xfId="6229"/>
    <cellStyle name="Comma 2 2 3_Sheet3" xfId="6230"/>
    <cellStyle name="Comma 2 2 4" xfId="1186"/>
    <cellStyle name="Comma 2 2 4 2" xfId="6231"/>
    <cellStyle name="Comma 2 2 5" xfId="1187"/>
    <cellStyle name="Comma 2 2 5 2" xfId="1188"/>
    <cellStyle name="Comma 2 2 5 2 2" xfId="3994"/>
    <cellStyle name="Comma 2 2 5 3" xfId="1189"/>
    <cellStyle name="Comma 2 2 5 3 2" xfId="3995"/>
    <cellStyle name="Comma 2 2 5 4" xfId="1190"/>
    <cellStyle name="Comma 2 2 5 4 2" xfId="3996"/>
    <cellStyle name="Comma 2 2 5 5" xfId="6232"/>
    <cellStyle name="Comma 2 2 6" xfId="1191"/>
    <cellStyle name="Comma 2 2 6 2" xfId="3997"/>
    <cellStyle name="Comma 2 2 6 3" xfId="6233"/>
    <cellStyle name="Comma 2 2 7" xfId="1192"/>
    <cellStyle name="Comma 2 2 7 2" xfId="3998"/>
    <cellStyle name="Comma 2 2 7 3" xfId="6234"/>
    <cellStyle name="Comma 2 2 8" xfId="1193"/>
    <cellStyle name="Comma 2 2 8 2" xfId="3999"/>
    <cellStyle name="Comma 2 2 8 2 2" xfId="6236"/>
    <cellStyle name="Comma 2 2 8 3" xfId="6237"/>
    <cellStyle name="Comma 2 2 8 4" xfId="6235"/>
    <cellStyle name="Comma 2 2 8_VT(GOC)" xfId="6238"/>
    <cellStyle name="Comma 2 2 9" xfId="1194"/>
    <cellStyle name="Comma 2 2 9 2" xfId="6239"/>
    <cellStyle name="Comma 2 2_Sheet1" xfId="6240"/>
    <cellStyle name="Comma 2 28" xfId="1195"/>
    <cellStyle name="Comma 2 28 2" xfId="1196"/>
    <cellStyle name="Comma 2 3" xfId="1197"/>
    <cellStyle name="Comma 2 3 2" xfId="1198"/>
    <cellStyle name="Comma 2 3 2 2" xfId="6242"/>
    <cellStyle name="Comma 2 3 3" xfId="1199"/>
    <cellStyle name="Comma 2 3 3 2" xfId="4005"/>
    <cellStyle name="Comma 2 3 4" xfId="1200"/>
    <cellStyle name="Comma 2 3 4 2" xfId="4006"/>
    <cellStyle name="Comma 2 3 5" xfId="1201"/>
    <cellStyle name="Comma 2 3 5 2" xfId="4007"/>
    <cellStyle name="Comma 2 3 6" xfId="4003"/>
    <cellStyle name="Comma 2 3 7" xfId="6241"/>
    <cellStyle name="Comma 2 4" xfId="1202"/>
    <cellStyle name="Comma 2 4 2" xfId="6243"/>
    <cellStyle name="Comma 2 5" xfId="1203"/>
    <cellStyle name="Comma 2 5 2" xfId="6244"/>
    <cellStyle name="Comma 2 6" xfId="1204"/>
    <cellStyle name="Comma 2 6 2" xfId="6245"/>
    <cellStyle name="Comma 2 7" xfId="1205"/>
    <cellStyle name="Comma 2 8" xfId="1206"/>
    <cellStyle name="Comma 2 9" xfId="6177"/>
    <cellStyle name="Comma 2_131021 TDT VON DAU TU 2014 (CT MTQG) GUI TONG HOP" xfId="6246"/>
    <cellStyle name="Comma 20" xfId="2798"/>
    <cellStyle name="Comma 20 2" xfId="4845"/>
    <cellStyle name="Comma 20 2 2" xfId="6248"/>
    <cellStyle name="Comma 20 3" xfId="6247"/>
    <cellStyle name="Comma 21" xfId="2800"/>
    <cellStyle name="Comma 21 2" xfId="4847"/>
    <cellStyle name="Comma 21 2 2" xfId="6249"/>
    <cellStyle name="Comma 22" xfId="2802"/>
    <cellStyle name="Comma 22 2" xfId="4849"/>
    <cellStyle name="Comma 23" xfId="2804"/>
    <cellStyle name="Comma 23 2" xfId="4851"/>
    <cellStyle name="Comma 23 2 2" xfId="6251"/>
    <cellStyle name="Comma 23 3" xfId="6250"/>
    <cellStyle name="Comma 24" xfId="2806"/>
    <cellStyle name="Comma 24 2" xfId="4853"/>
    <cellStyle name="Comma 24 2 2" xfId="6252"/>
    <cellStyle name="Comma 25" xfId="2808"/>
    <cellStyle name="Comma 25 2" xfId="4855"/>
    <cellStyle name="Comma 25 3" xfId="6253"/>
    <cellStyle name="Comma 26" xfId="2819"/>
    <cellStyle name="Comma 26 2" xfId="4866"/>
    <cellStyle name="Comma 27" xfId="3949"/>
    <cellStyle name="Comma 28" xfId="1143"/>
    <cellStyle name="Comma 29" xfId="7581"/>
    <cellStyle name="Comma 3" xfId="1207"/>
    <cellStyle name="Comma 3 2" xfId="1208"/>
    <cellStyle name="Comma 3 2 2" xfId="4014"/>
    <cellStyle name="Comma 3 2 2 2" xfId="6256"/>
    <cellStyle name="Comma 3 2 3" xfId="6255"/>
    <cellStyle name="Comma 3 3" xfId="6254"/>
    <cellStyle name="Comma 3 6" xfId="2817"/>
    <cellStyle name="Comma 3_160505 BIEU CHI NSDP TREN DAU DAN (BAO GÔM BSCMT)" xfId="6257"/>
    <cellStyle name="Comma 30" xfId="7584"/>
    <cellStyle name="Comma 31" xfId="6258"/>
    <cellStyle name="Comma 363" xfId="6160"/>
    <cellStyle name="Comma 4" xfId="1209"/>
    <cellStyle name="Comma 4 2" xfId="1210"/>
    <cellStyle name="Comma 4 2 2" xfId="6260"/>
    <cellStyle name="Comma 4 20" xfId="1211"/>
    <cellStyle name="Comma 4 20 2" xfId="1212"/>
    <cellStyle name="Comma 4 3" xfId="6261"/>
    <cellStyle name="Comma 4 4" xfId="6259"/>
    <cellStyle name="Comma 4_160625 Bieu thong ke ty trong thu 2011-2015" xfId="6262"/>
    <cellStyle name="Comma 5" xfId="5"/>
    <cellStyle name="Comma 5 2" xfId="1214"/>
    <cellStyle name="Comma 5 2 2" xfId="6264"/>
    <cellStyle name="Comma 5 2 3" xfId="6263"/>
    <cellStyle name="Comma 5 3" xfId="1215"/>
    <cellStyle name="Comma 5 4" xfId="1216"/>
    <cellStyle name="Comma 5 5" xfId="1217"/>
    <cellStyle name="Comma 5 6" xfId="1213"/>
    <cellStyle name="Comma 5_160625 Bieu thong ke ty trong thu 2011-2015" xfId="6265"/>
    <cellStyle name="Comma 6" xfId="1218"/>
    <cellStyle name="Comma 6 2" xfId="1219"/>
    <cellStyle name="Comma 6 2 2" xfId="4025"/>
    <cellStyle name="Comma 6 2 3" xfId="6267"/>
    <cellStyle name="Comma 6 3" xfId="1220"/>
    <cellStyle name="Comma 6 4" xfId="1221"/>
    <cellStyle name="Comma 6 5" xfId="1222"/>
    <cellStyle name="Comma 6 6" xfId="6266"/>
    <cellStyle name="Comma 7" xfId="1223"/>
    <cellStyle name="Comma 7 2" xfId="1224"/>
    <cellStyle name="Comma 7 3" xfId="4029"/>
    <cellStyle name="Comma 7 4" xfId="6268"/>
    <cellStyle name="Comma 8" xfId="1225"/>
    <cellStyle name="Comma 8 2" xfId="1226"/>
    <cellStyle name="Comma 8 3" xfId="6269"/>
    <cellStyle name="Comma 9" xfId="2781"/>
    <cellStyle name="Comma 9 2" xfId="6271"/>
    <cellStyle name="Comma 9 3" xfId="6270"/>
    <cellStyle name="comma zerodec" xfId="1227"/>
    <cellStyle name="comma zerodec 2" xfId="1228"/>
    <cellStyle name="comma zerodec 3" xfId="1229"/>
    <cellStyle name="comma zerodec 4" xfId="1230"/>
    <cellStyle name="comma zerodec 5" xfId="1231"/>
    <cellStyle name="comma zerodec 6" xfId="1232"/>
    <cellStyle name="comma zerodec 7" xfId="1233"/>
    <cellStyle name="comma zerodec 8" xfId="6272"/>
    <cellStyle name="Comma0" xfId="1234"/>
    <cellStyle name="Comma0 2" xfId="4040"/>
    <cellStyle name="Comma0 2 2" xfId="6274"/>
    <cellStyle name="Comma0 3" xfId="6273"/>
    <cellStyle name="cong" xfId="6275"/>
    <cellStyle name="Copied" xfId="1235"/>
    <cellStyle name="Copied 2" xfId="6276"/>
    <cellStyle name="COST1" xfId="1236"/>
    <cellStyle name="Co聭ma_Sheet1" xfId="6277"/>
    <cellStyle name="Cࡵrrency_Sheet1_PRODUCTĠ" xfId="6278"/>
    <cellStyle name="Currency [0] 2" xfId="6279"/>
    <cellStyle name="Currency [00]" xfId="1237"/>
    <cellStyle name="Currency 2" xfId="6280"/>
    <cellStyle name="Currency 3" xfId="6281"/>
    <cellStyle name="Currency 4" xfId="6282"/>
    <cellStyle name="Currency 5" xfId="6283"/>
    <cellStyle name="Currency0" xfId="1238"/>
    <cellStyle name="Currency0 2" xfId="1239"/>
    <cellStyle name="Currency0 2 2" xfId="4045"/>
    <cellStyle name="Currency0 3" xfId="4044"/>
    <cellStyle name="Currency0_Tien luong" xfId="6284"/>
    <cellStyle name="Currency1" xfId="1240"/>
    <cellStyle name="Currency1 2" xfId="4046"/>
    <cellStyle name="Currency1 3" xfId="6285"/>
    <cellStyle name="D1" xfId="6286"/>
    <cellStyle name="Dan" xfId="1241"/>
    <cellStyle name="Dan 2" xfId="1242"/>
    <cellStyle name="Dan 3" xfId="1243"/>
    <cellStyle name="Dan 4" xfId="1244"/>
    <cellStyle name="Dan 5" xfId="1245"/>
    <cellStyle name="Dan 6" xfId="1246"/>
    <cellStyle name="Dan 7" xfId="1247"/>
    <cellStyle name="Date" xfId="1248"/>
    <cellStyle name="Date 2" xfId="4054"/>
    <cellStyle name="Date 2 2" xfId="6288"/>
    <cellStyle name="Date 3" xfId="6287"/>
    <cellStyle name="Date Short" xfId="1249"/>
    <cellStyle name="Date Short 2" xfId="6290"/>
    <cellStyle name="Date Short 3" xfId="6289"/>
    <cellStyle name="Date Short_160627 Dinh muc chi thuong xuyen 2017 -73% - 72-28 theo can doi cua TCT" xfId="6291"/>
    <cellStyle name="Date_Bao Cao Kiem Tra  trung bay Ke milk-yomilk CK 2" xfId="1250"/>
    <cellStyle name="Dấu_phảy 2" xfId="1251"/>
    <cellStyle name="DAUDE" xfId="6292"/>
    <cellStyle name="DELTA" xfId="1252"/>
    <cellStyle name="DELTA 2" xfId="4058"/>
    <cellStyle name="Dezimal [0]_35ERI8T2gbIEMixb4v26icuOo" xfId="6293"/>
    <cellStyle name="Dezimal_35ERI8T2gbIEMixb4v26icuOo" xfId="6294"/>
    <cellStyle name="Dg" xfId="6295"/>
    <cellStyle name="Dgia" xfId="6296"/>
    <cellStyle name="Dollar (zero dec)" xfId="1253"/>
    <cellStyle name="Dollar (zero dec) 2" xfId="4059"/>
    <cellStyle name="Dollar (zero dec) 3" xfId="6297"/>
    <cellStyle name="Don gia" xfId="6298"/>
    <cellStyle name="Dziesi?tny [0]_Invoices2001Slovakia" xfId="6299"/>
    <cellStyle name="Dziesi?tny_Invoices2001Slovakia" xfId="6300"/>
    <cellStyle name="Dziesiętny [0]_D" xfId="1254"/>
    <cellStyle name="Dziesietny [0]_Invoices2001Slovakia" xfId="6301"/>
    <cellStyle name="Dziesiętny [0]_Invoices2001Slovakia" xfId="6302"/>
    <cellStyle name="Dziesietny [0]_Invoices2001Slovakia_01_Nha so 1_Dien" xfId="6303"/>
    <cellStyle name="Dziesiętny [0]_Invoices2001Slovakia_01_Nha so 1_Dien" xfId="6304"/>
    <cellStyle name="Dziesietny [0]_Invoices2001Slovakia_10_Nha so 10_Dien1" xfId="6305"/>
    <cellStyle name="Dziesiętny [0]_Invoices2001Slovakia_10_Nha so 10_Dien1" xfId="6306"/>
    <cellStyle name="Dziesietny [0]_Invoices2001Slovakia_Book1" xfId="6307"/>
    <cellStyle name="Dziesiętny [0]_Invoices2001Slovakia_Book1" xfId="6308"/>
    <cellStyle name="Dziesietny [0]_Invoices2001Slovakia_Book1_1" xfId="6309"/>
    <cellStyle name="Dziesiętny [0]_Invoices2001Slovakia_Book1_1" xfId="6310"/>
    <cellStyle name="Dziesietny [0]_Invoices2001Slovakia_Book1_1_Book1" xfId="6311"/>
    <cellStyle name="Dziesiętny [0]_Invoices2001Slovakia_Book1_1_Book1" xfId="6312"/>
    <cellStyle name="Dziesietny [0]_Invoices2001Slovakia_Book1_2" xfId="6313"/>
    <cellStyle name="Dziesiętny [0]_Invoices2001Slovakia_Book1_2" xfId="6314"/>
    <cellStyle name="Dziesietny [0]_Invoices2001Slovakia_Book1_Nhu cau von ung truoc 2011 Tha h Hoa + Nge An gui TW" xfId="6315"/>
    <cellStyle name="Dziesiętny [0]_Invoices2001Slovakia_Book1_Nhu cau von ung truoc 2011 Tha h Hoa + Nge An gui TW" xfId="6316"/>
    <cellStyle name="Dziesietny [0]_Invoices2001Slovakia_Book1_Tong hop Cac tuyen(9-1-06)" xfId="6317"/>
    <cellStyle name="Dziesiętny [0]_Invoices2001Slovakia_Book1_Tong hop Cac tuyen(9-1-06)" xfId="6318"/>
    <cellStyle name="Dziesietny [0]_Invoices2001Slovakia_Book1_ung truoc 2011 NSTW Thanh Hoa + Nge An gui Thu 12-5" xfId="6319"/>
    <cellStyle name="Dziesiętny [0]_Invoices2001Slovakia_Book1_ung truoc 2011 NSTW Thanh Hoa + Nge An gui Thu 12-5" xfId="6320"/>
    <cellStyle name="Dziesietny [0]_Invoices2001Slovakia_d-uong+TDT" xfId="6321"/>
    <cellStyle name="Dziesiętny [0]_Invoices2001Slovakia_Nhµ ®Ó xe" xfId="6322"/>
    <cellStyle name="Dziesietny [0]_Invoices2001Slovakia_Nha bao ve(28-7-05)" xfId="6323"/>
    <cellStyle name="Dziesiętny [0]_Invoices2001Slovakia_Nha bao ve(28-7-05)" xfId="6324"/>
    <cellStyle name="Dziesietny [0]_Invoices2001Slovakia_Nha bao ve(28-7-05)_Sheet1" xfId="6325"/>
    <cellStyle name="Dziesiętny [0]_Invoices2001Slovakia_NHA de xe nguyen du" xfId="6326"/>
    <cellStyle name="Dziesietny [0]_Invoices2001Slovakia_NHA de xe nguyen du_Sheet1" xfId="6327"/>
    <cellStyle name="Dziesiętny [0]_Invoices2001Slovakia_Nhalamviec VTC(25-1-05)" xfId="6328"/>
    <cellStyle name="Dziesietny [0]_Invoices2001Slovakia_Nhu cau von ung truoc 2011 Tha h Hoa + Nge An gui TW" xfId="6329"/>
    <cellStyle name="Dziesiętny [0]_Invoices2001Slovakia_TDT KHANH HOA" xfId="6330"/>
    <cellStyle name="Dziesietny [0]_Invoices2001Slovakia_TDT KHANH HOA_Tong hop Cac tuyen(9-1-06)" xfId="6331"/>
    <cellStyle name="Dziesiętny [0]_Invoices2001Slovakia_TDT KHANH HOA_Tong hop Cac tuyen(9-1-06)" xfId="6332"/>
    <cellStyle name="Dziesietny [0]_Invoices2001Slovakia_TDT quangngai" xfId="6333"/>
    <cellStyle name="Dziesiętny [0]_Invoices2001Slovakia_TDT quangngai" xfId="6334"/>
    <cellStyle name="Dziesietny [0]_Invoices2001Slovakia_TDT quangngai_Sheet1" xfId="6335"/>
    <cellStyle name="Dziesiętny [0]_Zeszyt1" xfId="1255"/>
    <cellStyle name="Dziesietny [0]_Zeszyt1 2" xfId="1256"/>
    <cellStyle name="Dziesiętny [0]_Zeszyt1 2" xfId="1257"/>
    <cellStyle name="Dziesietny [0]_Zeszyt1 2 10" xfId="4428"/>
    <cellStyle name="Dziesiętny [0]_Zeszyt1 2 10" xfId="4417"/>
    <cellStyle name="Dziesietny [0]_Zeszyt1 2 11" xfId="4930"/>
    <cellStyle name="Dziesiętny [0]_Zeszyt1 2 11" xfId="3265"/>
    <cellStyle name="Dziesietny [0]_Zeszyt1 2 12" xfId="4980"/>
    <cellStyle name="Dziesiętny [0]_Zeszyt1 2 12" xfId="4544"/>
    <cellStyle name="Dziesietny [0]_Zeszyt1 2 13" xfId="3114"/>
    <cellStyle name="Dziesiętny [0]_Zeszyt1 2 13" xfId="3115"/>
    <cellStyle name="Dziesietny [0]_Zeszyt1 2 14" xfId="4627"/>
    <cellStyle name="Dziesiętny [0]_Zeszyt1 2 14" xfId="4649"/>
    <cellStyle name="Dziesietny [0]_Zeszyt1 2 15" xfId="2927"/>
    <cellStyle name="Dziesiętny [0]_Zeszyt1 2 15" xfId="5196"/>
    <cellStyle name="Dziesietny [0]_Zeszyt1 2 16" xfId="4773"/>
    <cellStyle name="Dziesiętny [0]_Zeszyt1 2 16" xfId="5096"/>
    <cellStyle name="Dziesietny [0]_Zeszyt1 2 17" xfId="4896"/>
    <cellStyle name="Dziesiętny [0]_Zeszyt1 2 17" xfId="5209"/>
    <cellStyle name="Dziesietny [0]_Zeszyt1 2 2" xfId="1258"/>
    <cellStyle name="Dziesiętny [0]_Zeszyt1 2 2" xfId="1259"/>
    <cellStyle name="Dziesietny [0]_Zeszyt1 2 2 10" xfId="5024"/>
    <cellStyle name="Dziesiętny [0]_Zeszyt1 2 2 10" xfId="5022"/>
    <cellStyle name="Dziesietny [0]_Zeszyt1 2 2 11" xfId="4617"/>
    <cellStyle name="Dziesiętny [0]_Zeszyt1 2 2 11" xfId="5087"/>
    <cellStyle name="Dziesietny [0]_Zeszyt1 2 2 12" xfId="5120"/>
    <cellStyle name="Dziesiętny [0]_Zeszyt1 2 2 12" xfId="5118"/>
    <cellStyle name="Dziesietny [0]_Zeszyt1 2 2 13" xfId="5245"/>
    <cellStyle name="Dziesiętny [0]_Zeszyt1 2 2 13" xfId="4772"/>
    <cellStyle name="Dziesietny [0]_Zeszyt1 2 2 14" xfId="4895"/>
    <cellStyle name="Dziesiętny [0]_Zeszyt1 2 2 14" xfId="5206"/>
    <cellStyle name="Dziesietny [0]_Zeszyt1 2 2 2" xfId="4065"/>
    <cellStyle name="Dziesiętny [0]_Zeszyt1 2 2 2" xfId="4066"/>
    <cellStyle name="Dziesietny [0]_Zeszyt1 2 2 3" xfId="4037"/>
    <cellStyle name="Dziesiętny [0]_Zeszyt1 2 2 3" xfId="4036"/>
    <cellStyle name="Dziesietny [0]_Zeszyt1 2 2 4" xfId="3695"/>
    <cellStyle name="Dziesiętny [0]_Zeszyt1 2 2 4" xfId="3682"/>
    <cellStyle name="Dziesietny [0]_Zeszyt1 2 2 5" xfId="4289"/>
    <cellStyle name="Dziesiętny [0]_Zeszyt1 2 2 5" xfId="4302"/>
    <cellStyle name="Dziesietny [0]_Zeszyt1 2 2 6" xfId="4904"/>
    <cellStyle name="Dziesiętny [0]_Zeszyt1 2 2 6" xfId="3562"/>
    <cellStyle name="Dziesietny [0]_Zeszyt1 2 2 7" xfId="4954"/>
    <cellStyle name="Dziesiętny [0]_Zeszyt1 2 2 7" xfId="4415"/>
    <cellStyle name="Dziesietny [0]_Zeszyt1 2 2 8" xfId="5004"/>
    <cellStyle name="Dziesiętny [0]_Zeszyt1 2 2 8" xfId="3278"/>
    <cellStyle name="Dziesietny [0]_Zeszyt1 2 2 9" xfId="5053"/>
    <cellStyle name="Dziesiętny [0]_Zeszyt1 2 2 9" xfId="4531"/>
    <cellStyle name="Dziesietny [0]_Zeszyt1 2 3" xfId="1260"/>
    <cellStyle name="Dziesiętny [0]_Zeszyt1 2 3" xfId="1261"/>
    <cellStyle name="Dziesietny [0]_Zeszyt1 2 3 10" xfId="5020"/>
    <cellStyle name="Dziesiętny [0]_Zeszyt1 2 3 10" xfId="5018"/>
    <cellStyle name="Dziesietny [0]_Zeszyt1 2 3 11" xfId="5081"/>
    <cellStyle name="Dziesiętny [0]_Zeszyt1 2 3 11" xfId="5079"/>
    <cellStyle name="Dziesietny [0]_Zeszyt1 2 3 12" xfId="5116"/>
    <cellStyle name="Dziesiętny [0]_Zeszyt1 2 3 12" xfId="5200"/>
    <cellStyle name="Dziesietny [0]_Zeszyt1 2 3 13" xfId="5180"/>
    <cellStyle name="Dziesiętny [0]_Zeszyt1 2 3 13" xfId="5175"/>
    <cellStyle name="Dziesietny [0]_Zeszyt1 2 3 14" xfId="5204"/>
    <cellStyle name="Dziesiętny [0]_Zeszyt1 2 3 14" xfId="4893"/>
    <cellStyle name="Dziesietny [0]_Zeszyt1 2 3 2" xfId="4067"/>
    <cellStyle name="Dziesiętny [0]_Zeszyt1 2 3 2" xfId="4068"/>
    <cellStyle name="Dziesietny [0]_Zeszyt1 2 3 3" xfId="4035"/>
    <cellStyle name="Dziesiętny [0]_Zeszyt1 2 3 3" xfId="4034"/>
    <cellStyle name="Dziesietny [0]_Zeszyt1 2 3 4" xfId="3683"/>
    <cellStyle name="Dziesiętny [0]_Zeszyt1 2 3 4" xfId="3684"/>
    <cellStyle name="Dziesietny [0]_Zeszyt1 2 3 5" xfId="4301"/>
    <cellStyle name="Dziesiętny [0]_Zeszyt1 2 3 5" xfId="4300"/>
    <cellStyle name="Dziesietny [0]_Zeszyt1 2 3 6" xfId="3566"/>
    <cellStyle name="Dziesiętny [0]_Zeszyt1 2 3 6" xfId="3567"/>
    <cellStyle name="Dziesietny [0]_Zeszyt1 2 3 7" xfId="4414"/>
    <cellStyle name="Dziesiętny [0]_Zeszyt1 2 3 7" xfId="4413"/>
    <cellStyle name="Dziesietny [0]_Zeszyt1 2 3 8" xfId="3279"/>
    <cellStyle name="Dziesiętny [0]_Zeszyt1 2 3 8" xfId="3288"/>
    <cellStyle name="Dziesietny [0]_Zeszyt1 2 3 9" xfId="4530"/>
    <cellStyle name="Dziesiętny [0]_Zeszyt1 2 3 9" xfId="4529"/>
    <cellStyle name="Dziesietny [0]_Zeszyt1 2 4" xfId="1262"/>
    <cellStyle name="Dziesiętny [0]_Zeszyt1 2 4" xfId="1263"/>
    <cellStyle name="Dziesietny [0]_Zeszyt1 2 4 10" xfId="5110"/>
    <cellStyle name="Dziesiętny [0]_Zeszyt1 2 4 10" xfId="3116"/>
    <cellStyle name="Dziesietny [0]_Zeszyt1 2 4 11" xfId="4646"/>
    <cellStyle name="Dziesiętny [0]_Zeszyt1 2 4 11" xfId="4622"/>
    <cellStyle name="Dziesietny [0]_Zeszyt1 2 4 12" xfId="2931"/>
    <cellStyle name="Dziesiętny [0]_Zeszyt1 2 4 12" xfId="2913"/>
    <cellStyle name="Dziesietny [0]_Zeszyt1 2 4 13" xfId="4779"/>
    <cellStyle name="Dziesiętny [0]_Zeszyt1 2 4 13" xfId="4768"/>
    <cellStyle name="Dziesietny [0]_Zeszyt1 2 4 14" xfId="4892"/>
    <cellStyle name="Dziesiętny [0]_Zeszyt1 2 4 14" xfId="4891"/>
    <cellStyle name="Dziesietny [0]_Zeszyt1 2 4 2" xfId="4069"/>
    <cellStyle name="Dziesiętny [0]_Zeszyt1 2 4 2" xfId="4070"/>
    <cellStyle name="Dziesietny [0]_Zeszyt1 2 4 3" xfId="4033"/>
    <cellStyle name="Dziesiętny [0]_Zeszyt1 2 4 3" xfId="4827"/>
    <cellStyle name="Dziesietny [0]_Zeszyt1 2 4 4" xfId="3686"/>
    <cellStyle name="Dziesiętny [0]_Zeszyt1 2 4 4" xfId="3687"/>
    <cellStyle name="Dziesietny [0]_Zeszyt1 2 4 5" xfId="4299"/>
    <cellStyle name="Dziesiętny [0]_Zeszyt1 2 4 5" xfId="4297"/>
    <cellStyle name="Dziesietny [0]_Zeszyt1 2 4 6" xfId="3568"/>
    <cellStyle name="Dziesiętny [0]_Zeszyt1 2 4 6" xfId="3569"/>
    <cellStyle name="Dziesietny [0]_Zeszyt1 2 4 7" xfId="4412"/>
    <cellStyle name="Dziesiętny [0]_Zeszyt1 2 4 7" xfId="4411"/>
    <cellStyle name="Dziesietny [0]_Zeszyt1 2 4 8" xfId="4924"/>
    <cellStyle name="Dziesiętny [0]_Zeszyt1 2 4 8" xfId="4922"/>
    <cellStyle name="Dziesietny [0]_Zeszyt1 2 4 9" xfId="4974"/>
    <cellStyle name="Dziesiętny [0]_Zeszyt1 2 4 9" xfId="4972"/>
    <cellStyle name="Dziesietny [0]_Zeszyt1 2 5" xfId="4063"/>
    <cellStyle name="Dziesiętny [0]_Zeszyt1 2 5" xfId="4064"/>
    <cellStyle name="Dziesietny [0]_Zeszyt1 2 6" xfId="4039"/>
    <cellStyle name="Dziesiętny [0]_Zeszyt1 2 6" xfId="4038"/>
    <cellStyle name="Dziesietny [0]_Zeszyt1 2 7" xfId="3680"/>
    <cellStyle name="Dziesiętny [0]_Zeszyt1 2 7" xfId="3681"/>
    <cellStyle name="Dziesietny [0]_Zeszyt1 2 8" xfId="4316"/>
    <cellStyle name="Dziesiętny [0]_Zeszyt1 2 8" xfId="4304"/>
    <cellStyle name="Dziesietny [0]_Zeszyt1 2 9" xfId="3497"/>
    <cellStyle name="Dziesiętny [0]_Zeszyt1 2 9" xfId="3549"/>
    <cellStyle name="Dziesietny [0]_Zeszyt1 3" xfId="1264"/>
    <cellStyle name="Dziesiętny [0]_Zeszyt1 3" xfId="1265"/>
    <cellStyle name="Dziesietny [0]_Zeszyt1 3 10" xfId="4410"/>
    <cellStyle name="Dziesiętny [0]_Zeszyt1 3 10" xfId="4409"/>
    <cellStyle name="Dziesietny [0]_Zeszyt1 3 11" xfId="4920"/>
    <cellStyle name="Dziesiętny [0]_Zeszyt1 3 11" xfId="4918"/>
    <cellStyle name="Dziesietny [0]_Zeszyt1 3 12" xfId="4970"/>
    <cellStyle name="Dziesiętny [0]_Zeszyt1 3 12" xfId="4968"/>
    <cellStyle name="Dziesietny [0]_Zeszyt1 3 13" xfId="3106"/>
    <cellStyle name="Dziesiętny [0]_Zeszyt1 3 13" xfId="5108"/>
    <cellStyle name="Dziesietny [0]_Zeszyt1 3 14" xfId="4619"/>
    <cellStyle name="Dziesiętny [0]_Zeszyt1 3 14" xfId="4618"/>
    <cellStyle name="Dziesietny [0]_Zeszyt1 3 15" xfId="5198"/>
    <cellStyle name="Dziesiętny [0]_Zeszyt1 3 15" xfId="5216"/>
    <cellStyle name="Dziesietny [0]_Zeszyt1 3 16" xfId="4767"/>
    <cellStyle name="Dziesiętny [0]_Zeszyt1 3 16" xfId="4766"/>
    <cellStyle name="Dziesietny [0]_Zeszyt1 3 17" xfId="4890"/>
    <cellStyle name="Dziesiętny [0]_Zeszyt1 3 17" xfId="5261"/>
    <cellStyle name="Dziesietny [0]_Zeszyt1 3 2" xfId="1266"/>
    <cellStyle name="Dziesiętny [0]_Zeszyt1 3 2" xfId="1267"/>
    <cellStyle name="Dziesietny [0]_Zeszyt1 3 2 10" xfId="5135"/>
    <cellStyle name="Dziesiętny [0]_Zeszyt1 3 2 10" xfId="5146"/>
    <cellStyle name="Dziesietny [0]_Zeszyt1 3 2 11" xfId="5073"/>
    <cellStyle name="Dziesiętny [0]_Zeszyt1 3 2 11" xfId="5071"/>
    <cellStyle name="Dziesietny [0]_Zeszyt1 3 2 12" xfId="5192"/>
    <cellStyle name="Dziesiętny [0]_Zeszyt1 3 2 12" xfId="2940"/>
    <cellStyle name="Dziesietny [0]_Zeszyt1 3 2 13" xfId="4765"/>
    <cellStyle name="Dziesiętny [0]_Zeszyt1 3 2 13" xfId="5233"/>
    <cellStyle name="Dziesietny [0]_Zeszyt1 3 2 14" xfId="4889"/>
    <cellStyle name="Dziesiętny [0]_Zeszyt1 3 2 14" xfId="4894"/>
    <cellStyle name="Dziesietny [0]_Zeszyt1 3 2 2" xfId="4073"/>
    <cellStyle name="Dziesiętny [0]_Zeszyt1 3 2 2" xfId="4074"/>
    <cellStyle name="Dziesietny [0]_Zeszyt1 3 2 3" xfId="4030"/>
    <cellStyle name="Dziesiętny [0]_Zeszyt1 3 2 3" xfId="4028"/>
    <cellStyle name="Dziesietny [0]_Zeszyt1 3 2 4" xfId="3690"/>
    <cellStyle name="Dziesiętny [0]_Zeszyt1 3 2 4" xfId="3691"/>
    <cellStyle name="Dziesietny [0]_Zeszyt1 3 2 5" xfId="4294"/>
    <cellStyle name="Dziesiętny [0]_Zeszyt1 3 2 5" xfId="4293"/>
    <cellStyle name="Dziesietny [0]_Zeszyt1 3 2 6" xfId="4912"/>
    <cellStyle name="Dziesiętny [0]_Zeszyt1 3 2 6" xfId="3572"/>
    <cellStyle name="Dziesietny [0]_Zeszyt1 3 2 7" xfId="4962"/>
    <cellStyle name="Dziesiętny [0]_Zeszyt1 3 2 7" xfId="4408"/>
    <cellStyle name="Dziesietny [0]_Zeszyt1 3 2 8" xfId="5012"/>
    <cellStyle name="Dziesiętny [0]_Zeszyt1 3 2 8" xfId="3292"/>
    <cellStyle name="Dziesietny [0]_Zeszyt1 3 2 9" xfId="5061"/>
    <cellStyle name="Dziesiętny [0]_Zeszyt1 3 2 9" xfId="4528"/>
    <cellStyle name="Dziesietny [0]_Zeszyt1 3 3" xfId="1268"/>
    <cellStyle name="Dziesiętny [0]_Zeszyt1 3 3" xfId="1269"/>
    <cellStyle name="Dziesietny [0]_Zeszyt1 3 3 10" xfId="3117"/>
    <cellStyle name="Dziesiętny [0]_Zeszyt1 3 3 10" xfId="5105"/>
    <cellStyle name="Dziesietny [0]_Zeszyt1 3 3 11" xfId="5069"/>
    <cellStyle name="Dziesiętny [0]_Zeszyt1 3 3 11" xfId="5067"/>
    <cellStyle name="Dziesietny [0]_Zeszyt1 3 3 12" xfId="5195"/>
    <cellStyle name="Dziesiętny [0]_Zeszyt1 3 3 12" xfId="2944"/>
    <cellStyle name="Dziesietny [0]_Zeszyt1 3 3 13" xfId="5167"/>
    <cellStyle name="Dziesiętny [0]_Zeszyt1 3 3 13" xfId="5165"/>
    <cellStyle name="Dziesietny [0]_Zeszyt1 3 3 14" xfId="5259"/>
    <cellStyle name="Dziesiętny [0]_Zeszyt1 3 3 14" xfId="5273"/>
    <cellStyle name="Dziesietny [0]_Zeszyt1 3 3 2" xfId="4075"/>
    <cellStyle name="Dziesiętny [0]_Zeszyt1 3 3 2" xfId="4076"/>
    <cellStyle name="Dziesietny [0]_Zeszyt1 3 3 3" xfId="4027"/>
    <cellStyle name="Dziesiętny [0]_Zeszyt1 3 3 3" xfId="4026"/>
    <cellStyle name="Dziesietny [0]_Zeszyt1 3 3 4" xfId="3692"/>
    <cellStyle name="Dziesiętny [0]_Zeszyt1 3 3 4" xfId="3693"/>
    <cellStyle name="Dziesietny [0]_Zeszyt1 3 3 5" xfId="4292"/>
    <cellStyle name="Dziesiętny [0]_Zeszyt1 3 3 5" xfId="4291"/>
    <cellStyle name="Dziesietny [0]_Zeszyt1 3 3 6" xfId="3573"/>
    <cellStyle name="Dziesiętny [0]_Zeszyt1 3 3 6" xfId="4910"/>
    <cellStyle name="Dziesietny [0]_Zeszyt1 3 3 7" xfId="4418"/>
    <cellStyle name="Dziesiętny [0]_Zeszyt1 3 3 7" xfId="4960"/>
    <cellStyle name="Dziesietny [0]_Zeszyt1 3 3 8" xfId="3264"/>
    <cellStyle name="Dziesiętny [0]_Zeszyt1 3 3 8" xfId="5010"/>
    <cellStyle name="Dziesietny [0]_Zeszyt1 3 3 9" xfId="4534"/>
    <cellStyle name="Dziesiętny [0]_Zeszyt1 3 3 9" xfId="5059"/>
    <cellStyle name="Dziesietny [0]_Zeszyt1 3 4" xfId="1270"/>
    <cellStyle name="Dziesiętny [0]_Zeszyt1 3 4" xfId="1271"/>
    <cellStyle name="Dziesietny [0]_Zeszyt1 3 4 10" xfId="5153"/>
    <cellStyle name="Dziesiętny [0]_Zeszyt1 3 4 10" xfId="5155"/>
    <cellStyle name="Dziesietny [0]_Zeszyt1 3 4 11" xfId="5156"/>
    <cellStyle name="Dziesiętny [0]_Zeszyt1 3 4 11" xfId="4626"/>
    <cellStyle name="Dziesietny [0]_Zeszyt1 3 4 12" xfId="5223"/>
    <cellStyle name="Dziesiętny [0]_Zeszyt1 3 4 12" xfId="5194"/>
    <cellStyle name="Dziesietny [0]_Zeszyt1 3 4 13" xfId="5231"/>
    <cellStyle name="Dziesiętny [0]_Zeszyt1 3 4 13" xfId="5225"/>
    <cellStyle name="Dziesietny [0]_Zeszyt1 3 4 14" xfId="5254"/>
    <cellStyle name="Dziesiętny [0]_Zeszyt1 3 4 14" xfId="5278"/>
    <cellStyle name="Dziesietny [0]_Zeszyt1 3 4 2" xfId="4077"/>
    <cellStyle name="Dziesiętny [0]_Zeszyt1 3 4 2" xfId="4078"/>
    <cellStyle name="Dziesietny [0]_Zeszyt1 3 4 3" xfId="4024"/>
    <cellStyle name="Dziesiętny [0]_Zeszyt1 3 4 3" xfId="4023"/>
    <cellStyle name="Dziesietny [0]_Zeszyt1 3 4 4" xfId="3694"/>
    <cellStyle name="Dziesiętny [0]_Zeszyt1 3 4 4" xfId="3697"/>
    <cellStyle name="Dziesietny [0]_Zeszyt1 3 4 5" xfId="4290"/>
    <cellStyle name="Dziesiętny [0]_Zeszyt1 3 4 5" xfId="4902"/>
    <cellStyle name="Dziesietny [0]_Zeszyt1 3 4 6" xfId="4937"/>
    <cellStyle name="Dziesiętny [0]_Zeszyt1 3 4 6" xfId="4952"/>
    <cellStyle name="Dziesietny [0]_Zeszyt1 3 4 7" xfId="4987"/>
    <cellStyle name="Dziesiętny [0]_Zeszyt1 3 4 7" xfId="5002"/>
    <cellStyle name="Dziesietny [0]_Zeszyt1 3 4 8" xfId="5037"/>
    <cellStyle name="Dziesiętny [0]_Zeszyt1 3 4 8" xfId="5051"/>
    <cellStyle name="Dziesietny [0]_Zeszyt1 3 4 9" xfId="5086"/>
    <cellStyle name="Dziesiętny [0]_Zeszyt1 3 4 9" xfId="5100"/>
    <cellStyle name="Dziesietny [0]_Zeszyt1 3 5" xfId="4071"/>
    <cellStyle name="Dziesiętny [0]_Zeszyt1 3 5" xfId="4072"/>
    <cellStyle name="Dziesietny [0]_Zeszyt1 3 6" xfId="4032"/>
    <cellStyle name="Dziesiętny [0]_Zeszyt1 3 6" xfId="4031"/>
    <cellStyle name="Dziesietny [0]_Zeszyt1 3 7" xfId="3688"/>
    <cellStyle name="Dziesiętny [0]_Zeszyt1 3 7" xfId="3689"/>
    <cellStyle name="Dziesietny [0]_Zeszyt1 3 8" xfId="4296"/>
    <cellStyle name="Dziesiętny [0]_Zeszyt1 3 8" xfId="4295"/>
    <cellStyle name="Dziesietny [0]_Zeszyt1 3 9" xfId="3570"/>
    <cellStyle name="Dziesiętny [0]_Zeszyt1 3 9" xfId="3571"/>
    <cellStyle name="Dziesietny [0]_Zeszyt1 4" xfId="1272"/>
    <cellStyle name="Dziesiętny [0]_Zeszyt1 4" xfId="1273"/>
    <cellStyle name="Dziesietny [0]_Zeszyt1 5" xfId="1274"/>
    <cellStyle name="Dziesiętny [0]_Zeszyt1 5" xfId="1275"/>
    <cellStyle name="Dziesietny [0]_Zeszyt1 5 10" xfId="5106"/>
    <cellStyle name="Dziesiętny [0]_Zeszyt1 5 10" xfId="5159"/>
    <cellStyle name="Dziesietny [0]_Zeszyt1 5 11" xfId="5148"/>
    <cellStyle name="Dziesiętny [0]_Zeszyt1 5 11" xfId="5190"/>
    <cellStyle name="Dziesietny [0]_Zeszyt1 5 12" xfId="5232"/>
    <cellStyle name="Dziesiętny [0]_Zeszyt1 5 12" xfId="5234"/>
    <cellStyle name="Dziesietny [0]_Zeszyt1 5 13" xfId="5228"/>
    <cellStyle name="Dziesiętny [0]_Zeszyt1 5 13" xfId="5258"/>
    <cellStyle name="Dziesietny [0]_Zeszyt1 5 14" xfId="5281"/>
    <cellStyle name="Dziesiętny [0]_Zeszyt1 5 14" xfId="5282"/>
    <cellStyle name="Dziesietny [0]_Zeszyt1 5 2" xfId="4081"/>
    <cellStyle name="Dziesiętny [0]_Zeszyt1 5 2" xfId="4082"/>
    <cellStyle name="Dziesietny [0]_Zeszyt1 5 3" xfId="4020"/>
    <cellStyle name="Dziesiętny [0]_Zeszyt1 5 3" xfId="4019"/>
    <cellStyle name="Dziesietny [0]_Zeszyt1 5 4" xfId="3700"/>
    <cellStyle name="Dziesiętny [0]_Zeszyt1 5 4" xfId="3701"/>
    <cellStyle name="Dziesietny [0]_Zeszyt1 5 5" xfId="4909"/>
    <cellStyle name="Dziesiętny [0]_Zeszyt1 5 5" xfId="4911"/>
    <cellStyle name="Dziesietny [0]_Zeszyt1 5 6" xfId="4959"/>
    <cellStyle name="Dziesiętny [0]_Zeszyt1 5 6" xfId="4961"/>
    <cellStyle name="Dziesietny [0]_Zeszyt1 5 7" xfId="5009"/>
    <cellStyle name="Dziesiętny [0]_Zeszyt1 5 7" xfId="5011"/>
    <cellStyle name="Dziesietny [0]_Zeszyt1 5 8" xfId="5058"/>
    <cellStyle name="Dziesiętny [0]_Zeszyt1 5 8" xfId="5060"/>
    <cellStyle name="Dziesietny [0]_Zeszyt1 5 9" xfId="5107"/>
    <cellStyle name="Dziesiętny [0]_Zeszyt1 5 9" xfId="5109"/>
    <cellStyle name="Dziesietny [0]_Zeszyt1 6" xfId="1276"/>
    <cellStyle name="Dziesiętny [0]_Zeszyt1 6" xfId="1277"/>
    <cellStyle name="Dziesietny [0]_Zeszyt1 6 10" xfId="3135"/>
    <cellStyle name="Dziesiętny [0]_Zeszyt1 6 10" xfId="5160"/>
    <cellStyle name="Dziesietny [0]_Zeszyt1 6 11" xfId="4616"/>
    <cellStyle name="Dziesiętny [0]_Zeszyt1 6 11" xfId="5151"/>
    <cellStyle name="Dziesietny [0]_Zeszyt1 6 12" xfId="2946"/>
    <cellStyle name="Dziesiętny [0]_Zeszyt1 6 12" xfId="2915"/>
    <cellStyle name="Dziesietny [0]_Zeszyt1 6 13" xfId="5260"/>
    <cellStyle name="Dziesiętny [0]_Zeszyt1 6 13" xfId="5262"/>
    <cellStyle name="Dziesietny [0]_Zeszyt1 6 14" xfId="5283"/>
    <cellStyle name="Dziesiętny [0]_Zeszyt1 6 14" xfId="5257"/>
    <cellStyle name="Dziesietny [0]_Zeszyt1 6 2" xfId="4083"/>
    <cellStyle name="Dziesiętny [0]_Zeszyt1 6 2" xfId="4084"/>
    <cellStyle name="Dziesietny [0]_Zeszyt1 6 3" xfId="4018"/>
    <cellStyle name="Dziesiętny [0]_Zeszyt1 6 3" xfId="4017"/>
    <cellStyle name="Dziesietny [0]_Zeszyt1 6 4" xfId="3702"/>
    <cellStyle name="Dziesiętny [0]_Zeszyt1 6 4" xfId="3703"/>
    <cellStyle name="Dziesietny [0]_Zeszyt1 6 5" xfId="4913"/>
    <cellStyle name="Dziesiętny [0]_Zeszyt1 6 5" xfId="4286"/>
    <cellStyle name="Dziesietny [0]_Zeszyt1 6 6" xfId="4963"/>
    <cellStyle name="Dziesiętny [0]_Zeszyt1 6 6" xfId="3575"/>
    <cellStyle name="Dziesietny [0]_Zeszyt1 6 7" xfId="5013"/>
    <cellStyle name="Dziesiętny [0]_Zeszyt1 6 7" xfId="4405"/>
    <cellStyle name="Dziesietny [0]_Zeszyt1 6 8" xfId="5062"/>
    <cellStyle name="Dziesiętny [0]_Zeszyt1 6 8" xfId="3305"/>
    <cellStyle name="Dziesietny [0]_Zeszyt1 6 9" xfId="5111"/>
    <cellStyle name="Dziesiętny [0]_Zeszyt1 6 9" xfId="4526"/>
    <cellStyle name="Dziesietny [0]_Zeszyt1 7" xfId="1278"/>
    <cellStyle name="Dziesiętny [0]_Zeszyt1 7" xfId="1279"/>
    <cellStyle name="Dziesietny [0]_Zeszyt1 7 10" xfId="5162"/>
    <cellStyle name="Dziesiętny [0]_Zeszyt1 7 10" xfId="5164"/>
    <cellStyle name="Dziesietny [0]_Zeszyt1 7 11" xfId="5197"/>
    <cellStyle name="Dziesiętny [0]_Zeszyt1 7 11" xfId="5199"/>
    <cellStyle name="Dziesietny [0]_Zeszyt1 7 12" xfId="5235"/>
    <cellStyle name="Dziesiętny [0]_Zeszyt1 7 12" xfId="2954"/>
    <cellStyle name="Dziesietny [0]_Zeszyt1 7 13" xfId="5161"/>
    <cellStyle name="Dziesiętny [0]_Zeszyt1 7 13" xfId="5229"/>
    <cellStyle name="Dziesietny [0]_Zeszyt1 7 14" xfId="5256"/>
    <cellStyle name="Dziesiętny [0]_Zeszyt1 7 14" xfId="5284"/>
    <cellStyle name="Dziesietny [0]_Zeszyt1 7 2" xfId="4085"/>
    <cellStyle name="Dziesiętny [0]_Zeszyt1 7 2" xfId="4086"/>
    <cellStyle name="Dziesietny [0]_Zeszyt1 7 3" xfId="4016"/>
    <cellStyle name="Dziesiętny [0]_Zeszyt1 7 3" xfId="4015"/>
    <cellStyle name="Dziesietny [0]_Zeszyt1 7 4" xfId="3704"/>
    <cellStyle name="Dziesiętny [0]_Zeszyt1 7 4" xfId="3705"/>
    <cellStyle name="Dziesietny [0]_Zeszyt1 7 5" xfId="4285"/>
    <cellStyle name="Dziesiętny [0]_Zeszyt1 7 5" xfId="4915"/>
    <cellStyle name="Dziesietny [0]_Zeszyt1 7 6" xfId="4908"/>
    <cellStyle name="Dziesiętny [0]_Zeszyt1 7 6" xfId="4965"/>
    <cellStyle name="Dziesietny [0]_Zeszyt1 7 7" xfId="4958"/>
    <cellStyle name="Dziesiętny [0]_Zeszyt1 7 7" xfId="5015"/>
    <cellStyle name="Dziesietny [0]_Zeszyt1 7 8" xfId="5008"/>
    <cellStyle name="Dziesiętny [0]_Zeszyt1 7 8" xfId="5064"/>
    <cellStyle name="Dziesietny [0]_Zeszyt1 7 9" xfId="5057"/>
    <cellStyle name="Dziesiętny [0]_Zeszyt1 7 9" xfId="5113"/>
    <cellStyle name="Dziesietny [0]_Zeszyt1_Book2" xfId="1280"/>
    <cellStyle name="Dziesiętny [0]_Zeszyt1_Book2" xfId="1281"/>
    <cellStyle name="Dziesietny [0]_Zeszyt1_Book2 2" xfId="1282"/>
    <cellStyle name="Dziesiętny [0]_Zeszyt1_Book2 2" xfId="1283"/>
    <cellStyle name="Dziesietny [0]_Zeszyt1_Book2 2 10" xfId="5019"/>
    <cellStyle name="Dziesiętny [0]_Zeszyt1_Book2 2 10" xfId="5021"/>
    <cellStyle name="Dziesietny [0]_Zeszyt1_Book2 2 11" xfId="5068"/>
    <cellStyle name="Dziesiętny [0]_Zeszyt1_Book2 2 11" xfId="5070"/>
    <cellStyle name="Dziesietny [0]_Zeszyt1_Book2 2 12" xfId="5117"/>
    <cellStyle name="Dziesiętny [0]_Zeszyt1_Book2 2 12" xfId="5119"/>
    <cellStyle name="Dziesietny [0]_Zeszyt1_Book2 2 13" xfId="3120"/>
    <cellStyle name="Dziesiętny [0]_Zeszyt1_Book2 2 13" xfId="5147"/>
    <cellStyle name="Dziesietny [0]_Zeszyt1_Book2 2 14" xfId="4615"/>
    <cellStyle name="Dziesiętny [0]_Zeszyt1_Book2 2 14" xfId="5152"/>
    <cellStyle name="Dziesietny [0]_Zeszyt1_Book2 2 15" xfId="5238"/>
    <cellStyle name="Dziesiętny [0]_Zeszyt1_Book2 2 15" xfId="2914"/>
    <cellStyle name="Dziesietny [0]_Zeszyt1_Book2 2 16" xfId="5264"/>
    <cellStyle name="Dziesiętny [0]_Zeszyt1_Book2 2 16" xfId="5265"/>
    <cellStyle name="Dziesietny [0]_Zeszyt1_Book2 2 17" xfId="5285"/>
    <cellStyle name="Dziesiętny [0]_Zeszyt1_Book2 2 17" xfId="5286"/>
    <cellStyle name="Dziesietny [0]_Zeszyt1_Book2 2 2" xfId="1284"/>
    <cellStyle name="Dziesiętny [0]_Zeszyt1_Book2 2 2" xfId="1285"/>
    <cellStyle name="Dziesietny [0]_Zeszyt1_Book2 2 2 10" xfId="3129"/>
    <cellStyle name="Dziesiętny [0]_Zeszyt1_Book2 2 2 10" xfId="3110"/>
    <cellStyle name="Dziesietny [0]_Zeszyt1_Book2 2 2 11" xfId="5202"/>
    <cellStyle name="Dziesiętny [0]_Zeszyt1_Book2 2 2 11" xfId="5203"/>
    <cellStyle name="Dziesietny [0]_Zeszyt1_Book2 2 2 12" xfId="2949"/>
    <cellStyle name="Dziesiętny [0]_Zeszyt1_Book2 2 2 12" xfId="2950"/>
    <cellStyle name="Dziesietny [0]_Zeszyt1_Book2 2 2 13" xfId="5266"/>
    <cellStyle name="Dziesiętny [0]_Zeszyt1_Book2 2 2 13" xfId="5227"/>
    <cellStyle name="Dziesietny [0]_Zeszyt1_Book2 2 2 14" xfId="4887"/>
    <cellStyle name="Dziesiętny [0]_Zeszyt1_Book2 2 2 14" xfId="4886"/>
    <cellStyle name="Dziesietny [0]_Zeszyt1_Book2 2 2 2" xfId="4091"/>
    <cellStyle name="Dziesiętny [0]_Zeszyt1_Book2 2 2 2" xfId="4092"/>
    <cellStyle name="Dziesietny [0]_Zeszyt1_Book2 2 2 3" xfId="4010"/>
    <cellStyle name="Dziesiętny [0]_Zeszyt1_Book2 2 2 3" xfId="4009"/>
    <cellStyle name="Dziesietny [0]_Zeszyt1_Book2 2 2 4" xfId="3710"/>
    <cellStyle name="Dziesiętny [0]_Zeszyt1_Book2 2 2 4" xfId="3711"/>
    <cellStyle name="Dziesietny [0]_Zeszyt1_Book2 2 2 5" xfId="4284"/>
    <cellStyle name="Dziesiętny [0]_Zeszyt1_Book2 2 2 5" xfId="4283"/>
    <cellStyle name="Dziesietny [0]_Zeszyt1_Book2 2 2 6" xfId="4906"/>
    <cellStyle name="Dziesiętny [0]_Zeszyt1_Book2 2 2 6" xfId="3576"/>
    <cellStyle name="Dziesietny [0]_Zeszyt1_Book2 2 2 7" xfId="4956"/>
    <cellStyle name="Dziesiętny [0]_Zeszyt1_Book2 2 2 7" xfId="4404"/>
    <cellStyle name="Dziesietny [0]_Zeszyt1_Book2 2 2 8" xfId="5006"/>
    <cellStyle name="Dziesiętny [0]_Zeszyt1_Book2 2 2 8" xfId="3306"/>
    <cellStyle name="Dziesietny [0]_Zeszyt1_Book2 2 2 9" xfId="5055"/>
    <cellStyle name="Dziesiętny [0]_Zeszyt1_Book2 2 2 9" xfId="4525"/>
    <cellStyle name="Dziesietny [0]_Zeszyt1_Book2 2 3" xfId="1286"/>
    <cellStyle name="Dziesiętny [0]_Zeszyt1_Book2 2 3" xfId="1287"/>
    <cellStyle name="Dziesietny [0]_Zeszyt1_Book2 2 3 10" xfId="3134"/>
    <cellStyle name="Dziesiętny [0]_Zeszyt1_Book2 2 3 10" xfId="3155"/>
    <cellStyle name="Dziesietny [0]_Zeszyt1_Book2 2 3 11" xfId="5205"/>
    <cellStyle name="Dziesiętny [0]_Zeszyt1_Book2 2 3 11" xfId="5207"/>
    <cellStyle name="Dziesietny [0]_Zeszyt1_Book2 2 3 12" xfId="5224"/>
    <cellStyle name="Dziesiętny [0]_Zeszyt1_Book2 2 3 12" xfId="2951"/>
    <cellStyle name="Dziesietny [0]_Zeszyt1_Book2 2 3 13" xfId="4764"/>
    <cellStyle name="Dziesiętny [0]_Zeszyt1_Book2 2 3 13" xfId="4771"/>
    <cellStyle name="Dziesietny [0]_Zeszyt1_Book2 2 3 14" xfId="4885"/>
    <cellStyle name="Dziesiętny [0]_Zeszyt1_Book2 2 3 14" xfId="5279"/>
    <cellStyle name="Dziesietny [0]_Zeszyt1_Book2 2 3 2" xfId="4093"/>
    <cellStyle name="Dziesiętny [0]_Zeszyt1_Book2 2 3 2" xfId="4094"/>
    <cellStyle name="Dziesietny [0]_Zeszyt1_Book2 2 3 3" xfId="4008"/>
    <cellStyle name="Dziesiętny [0]_Zeszyt1_Book2 2 3 3" xfId="4004"/>
    <cellStyle name="Dziesietny [0]_Zeszyt1_Book2 2 3 4" xfId="3712"/>
    <cellStyle name="Dziesiętny [0]_Zeszyt1_Book2 2 3 4" xfId="3713"/>
    <cellStyle name="Dziesietny [0]_Zeszyt1_Book2 2 3 5" xfId="4282"/>
    <cellStyle name="Dziesiętny [0]_Zeszyt1_Book2 2 3 5" xfId="4903"/>
    <cellStyle name="Dziesietny [0]_Zeszyt1_Book2 2 3 6" xfId="3577"/>
    <cellStyle name="Dziesiętny [0]_Zeszyt1_Book2 2 3 6" xfId="4953"/>
    <cellStyle name="Dziesietny [0]_Zeszyt1_Book2 2 3 7" xfId="4403"/>
    <cellStyle name="Dziesiętny [0]_Zeszyt1_Book2 2 3 7" xfId="5003"/>
    <cellStyle name="Dziesietny [0]_Zeszyt1_Book2 2 3 8" xfId="3307"/>
    <cellStyle name="Dziesiętny [0]_Zeszyt1_Book2 2 3 8" xfId="5052"/>
    <cellStyle name="Dziesietny [0]_Zeszyt1_Book2 2 3 9" xfId="4524"/>
    <cellStyle name="Dziesiętny [0]_Zeszyt1_Book2 2 3 9" xfId="5101"/>
    <cellStyle name="Dziesietny [0]_Zeszyt1_Book2 2 4" xfId="1288"/>
    <cellStyle name="Dziesiętny [0]_Zeszyt1_Book2 2 4" xfId="1289"/>
    <cellStyle name="Dziesietny [0]_Zeszyt1_Book2 2 4 10" xfId="3136"/>
    <cellStyle name="Dziesiętny [0]_Zeszyt1_Book2 2 4 10" xfId="3137"/>
    <cellStyle name="Dziesietny [0]_Zeszyt1_Book2 2 4 11" xfId="5150"/>
    <cellStyle name="Dziesiętny [0]_Zeszyt1_Book2 2 4 11" xfId="4614"/>
    <cellStyle name="Dziesietny [0]_Zeszyt1_Book2 2 4 12" xfId="2952"/>
    <cellStyle name="Dziesiętny [0]_Zeszyt1_Book2 2 4 12" xfId="2953"/>
    <cellStyle name="Dziesietny [0]_Zeszyt1_Book2 2 4 13" xfId="5253"/>
    <cellStyle name="Dziesiętny [0]_Zeszyt1_Book2 2 4 13" xfId="4763"/>
    <cellStyle name="Dziesietny [0]_Zeszyt1_Book2 2 4 14" xfId="4884"/>
    <cellStyle name="Dziesiętny [0]_Zeszyt1_Book2 2 4 14" xfId="4883"/>
    <cellStyle name="Dziesietny [0]_Zeszyt1_Book2 2 4 2" xfId="4095"/>
    <cellStyle name="Dziesiętny [0]_Zeszyt1_Book2 2 4 2" xfId="4096"/>
    <cellStyle name="Dziesietny [0]_Zeszyt1_Book2 2 4 3" xfId="4002"/>
    <cellStyle name="Dziesiętny [0]_Zeszyt1_Book2 2 4 3" xfId="4001"/>
    <cellStyle name="Dziesietny [0]_Zeszyt1_Book2 2 4 4" xfId="3714"/>
    <cellStyle name="Dziesiętny [0]_Zeszyt1_Book2 2 4 4" xfId="3715"/>
    <cellStyle name="Dziesietny [0]_Zeszyt1_Book2 2 4 5" xfId="4281"/>
    <cellStyle name="Dziesiętny [0]_Zeszyt1_Book2 2 4 5" xfId="4280"/>
    <cellStyle name="Dziesietny [0]_Zeszyt1_Book2 2 4 6" xfId="3578"/>
    <cellStyle name="Dziesiętny [0]_Zeszyt1_Book2 2 4 6" xfId="3579"/>
    <cellStyle name="Dziesietny [0]_Zeszyt1_Book2 2 4 7" xfId="4402"/>
    <cellStyle name="Dziesiętny [0]_Zeszyt1_Book2 2 4 7" xfId="4401"/>
    <cellStyle name="Dziesietny [0]_Zeszyt1_Book2 2 4 8" xfId="3316"/>
    <cellStyle name="Dziesiętny [0]_Zeszyt1_Book2 2 4 8" xfId="3320"/>
    <cellStyle name="Dziesietny [0]_Zeszyt1_Book2 2 4 9" xfId="4523"/>
    <cellStyle name="Dziesiętny [0]_Zeszyt1_Book2 2 4 9" xfId="4533"/>
    <cellStyle name="Dziesietny [0]_Zeszyt1_Book2 2 5" xfId="4089"/>
    <cellStyle name="Dziesiętny [0]_Zeszyt1_Book2 2 5" xfId="4090"/>
    <cellStyle name="Dziesietny [0]_Zeszyt1_Book2 2 6" xfId="4012"/>
    <cellStyle name="Dziesiętny [0]_Zeszyt1_Book2 2 6" xfId="4011"/>
    <cellStyle name="Dziesietny [0]_Zeszyt1_Book2 2 7" xfId="3708"/>
    <cellStyle name="Dziesiętny [0]_Zeszyt1_Book2 2 7" xfId="3709"/>
    <cellStyle name="Dziesietny [0]_Zeszyt1_Book2 2 8" xfId="4919"/>
    <cellStyle name="Dziesiętny [0]_Zeszyt1_Book2 2 8" xfId="4921"/>
    <cellStyle name="Dziesietny [0]_Zeszyt1_Book2 2 9" xfId="4969"/>
    <cellStyle name="Dziesiętny [0]_Zeszyt1_Book2 2 9" xfId="4971"/>
    <cellStyle name="Dziesietny [0]_Zeszyt1_Book2 3" xfId="1290"/>
    <cellStyle name="Dziesiętny [0]_Zeszyt1_Book2 3" xfId="1291"/>
    <cellStyle name="Dziesietny [0]_Zeszyt1_Book2 3 10" xfId="4400"/>
    <cellStyle name="Dziesiętny [0]_Zeszyt1_Book2 3 10" xfId="4388"/>
    <cellStyle name="Dziesietny [0]_Zeszyt1_Book2 3 11" xfId="3321"/>
    <cellStyle name="Dziesiętny [0]_Zeszyt1_Book2 3 11" xfId="3362"/>
    <cellStyle name="Dziesietny [0]_Zeszyt1_Book2 3 12" xfId="4518"/>
    <cellStyle name="Dziesiętny [0]_Zeszyt1_Book2 3 12" xfId="4501"/>
    <cellStyle name="Dziesietny [0]_Zeszyt1_Book2 3 13" xfId="3138"/>
    <cellStyle name="Dziesiętny [0]_Zeszyt1_Book2 3 13" xfId="3139"/>
    <cellStyle name="Dziesietny [0]_Zeszyt1_Book2 3 14" xfId="4613"/>
    <cellStyle name="Dziesiętny [0]_Zeszyt1_Book2 3 14" xfId="4603"/>
    <cellStyle name="Dziesietny [0]_Zeszyt1_Book2 3 15" xfId="2962"/>
    <cellStyle name="Dziesiętny [0]_Zeszyt1_Book2 3 15" xfId="2955"/>
    <cellStyle name="Dziesietny [0]_Zeszyt1_Book2 3 16" xfId="4762"/>
    <cellStyle name="Dziesiętny [0]_Zeszyt1_Book2 3 16" xfId="4752"/>
    <cellStyle name="Dziesietny [0]_Zeszyt1_Book2 3 17" xfId="4882"/>
    <cellStyle name="Dziesiętny [0]_Zeszyt1_Book2 3 17" xfId="4875"/>
    <cellStyle name="Dziesietny [0]_Zeszyt1_Book2 3 2" xfId="1292"/>
    <cellStyle name="Dziesiętny [0]_Zeszyt1_Book2 3 2" xfId="1293"/>
    <cellStyle name="Dziesietny [0]_Zeszyt1_Book2 3 2 10" xfId="3140"/>
    <cellStyle name="Dziesiętny [0]_Zeszyt1_Book2 3 2 10" xfId="5140"/>
    <cellStyle name="Dziesietny [0]_Zeszyt1_Book2 3 2 11" xfId="4624"/>
    <cellStyle name="Dziesiętny [0]_Zeszyt1_Book2 3 2 11" xfId="4625"/>
    <cellStyle name="Dziesietny [0]_Zeszyt1_Book2 3 2 12" xfId="5219"/>
    <cellStyle name="Dziesiętny [0]_Zeszyt1_Book2 3 2 12" xfId="2956"/>
    <cellStyle name="Dziesietny [0]_Zeszyt1_Book2 3 2 13" xfId="4760"/>
    <cellStyle name="Dziesiętny [0]_Zeszyt1_Book2 3 2 13" xfId="4769"/>
    <cellStyle name="Dziesietny [0]_Zeszyt1_Book2 3 2 14" xfId="4880"/>
    <cellStyle name="Dziesiętny [0]_Zeszyt1_Book2 3 2 14" xfId="4873"/>
    <cellStyle name="Dziesietny [0]_Zeszyt1_Book2 3 2 2" xfId="4099"/>
    <cellStyle name="Dziesiętny [0]_Zeszyt1_Book2 3 2 2" xfId="4100"/>
    <cellStyle name="Dziesietny [0]_Zeszyt1_Book2 3 2 3" xfId="3992"/>
    <cellStyle name="Dziesiętny [0]_Zeszyt1_Book2 3 2 3" xfId="3991"/>
    <cellStyle name="Dziesietny [0]_Zeszyt1_Book2 3 2 4" xfId="3718"/>
    <cellStyle name="Dziesiętny [0]_Zeszyt1_Book2 3 2 4" xfId="3720"/>
    <cellStyle name="Dziesietny [0]_Zeszyt1_Book2 3 2 5" xfId="4275"/>
    <cellStyle name="Dziesiętny [0]_Zeszyt1_Book2 3 2 5" xfId="4274"/>
    <cellStyle name="Dziesietny [0]_Zeszyt1_Book2 3 2 6" xfId="3582"/>
    <cellStyle name="Dziesiętny [0]_Zeszyt1_Book2 3 2 6" xfId="3583"/>
    <cellStyle name="Dziesietny [0]_Zeszyt1_Book2 3 2 7" xfId="4398"/>
    <cellStyle name="Dziesiętny [0]_Zeszyt1_Book2 3 2 7" xfId="4397"/>
    <cellStyle name="Dziesietny [0]_Zeszyt1_Book2 3 2 8" xfId="3323"/>
    <cellStyle name="Dziesiętny [0]_Zeszyt1_Book2 3 2 8" xfId="3332"/>
    <cellStyle name="Dziesietny [0]_Zeszyt1_Book2 3 2 9" xfId="4516"/>
    <cellStyle name="Dziesiętny [0]_Zeszyt1_Book2 3 2 9" xfId="4515"/>
    <cellStyle name="Dziesietny [0]_Zeszyt1_Book2 3 3" xfId="1294"/>
    <cellStyle name="Dziesiętny [0]_Zeszyt1_Book2 3 3" xfId="1295"/>
    <cellStyle name="Dziesietny [0]_Zeszyt1_Book2 3 3 10" xfId="3141"/>
    <cellStyle name="Dziesiętny [0]_Zeszyt1_Book2 3 3 10" xfId="3163"/>
    <cellStyle name="Dziesietny [0]_Zeszyt1_Book2 3 3 11" xfId="4610"/>
    <cellStyle name="Dziesiętny [0]_Zeszyt1_Book2 3 3 11" xfId="4609"/>
    <cellStyle name="Dziesietny [0]_Zeszyt1_Book2 3 3 12" xfId="2978"/>
    <cellStyle name="Dziesiętny [0]_Zeszyt1_Book2 3 3 12" xfId="5132"/>
    <cellStyle name="Dziesietny [0]_Zeszyt1_Book2 3 3 13" xfId="4770"/>
    <cellStyle name="Dziesiętny [0]_Zeszyt1_Book2 3 3 13" xfId="4758"/>
    <cellStyle name="Dziesietny [0]_Zeszyt1_Book2 3 3 14" xfId="4879"/>
    <cellStyle name="Dziesiętny [0]_Zeszyt1_Book2 3 3 14" xfId="5215"/>
    <cellStyle name="Dziesietny [0]_Zeszyt1_Book2 3 3 2" xfId="4101"/>
    <cellStyle name="Dziesiętny [0]_Zeszyt1_Book2 3 3 2" xfId="4102"/>
    <cellStyle name="Dziesietny [0]_Zeszyt1_Book2 3 3 3" xfId="3988"/>
    <cellStyle name="Dziesiętny [0]_Zeszyt1_Book2 3 3 3" xfId="3987"/>
    <cellStyle name="Dziesietny [0]_Zeszyt1_Book2 3 3 4" xfId="3721"/>
    <cellStyle name="Dziesiętny [0]_Zeszyt1_Book2 3 3 4" xfId="3722"/>
    <cellStyle name="Dziesietny [0]_Zeszyt1_Book2 3 3 5" xfId="4273"/>
    <cellStyle name="Dziesiętny [0]_Zeszyt1_Book2 3 3 5" xfId="4272"/>
    <cellStyle name="Dziesietny [0]_Zeszyt1_Book2 3 3 6" xfId="3585"/>
    <cellStyle name="Dziesiętny [0]_Zeszyt1_Book2 3 3 6" xfId="3586"/>
    <cellStyle name="Dziesietny [0]_Zeszyt1_Book2 3 3 7" xfId="4396"/>
    <cellStyle name="Dziesiętny [0]_Zeszyt1_Book2 3 3 7" xfId="4395"/>
    <cellStyle name="Dziesietny [0]_Zeszyt1_Book2 3 3 8" xfId="3336"/>
    <cellStyle name="Dziesiętny [0]_Zeszyt1_Book2 3 3 8" xfId="3337"/>
    <cellStyle name="Dziesietny [0]_Zeszyt1_Book2 3 3 9" xfId="4510"/>
    <cellStyle name="Dziesiętny [0]_Zeszyt1_Book2 3 3 9" xfId="4509"/>
    <cellStyle name="Dziesietny [0]_Zeszyt1_Book2 3 4" xfId="1296"/>
    <cellStyle name="Dziesiętny [0]_Zeszyt1_Book2 3 4" xfId="1297"/>
    <cellStyle name="Dziesietny [0]_Zeszyt1_Book2 3 4 10" xfId="5034"/>
    <cellStyle name="Dziesiętny [0]_Zeszyt1_Book2 3 4 10" xfId="3133"/>
    <cellStyle name="Dziesietny [0]_Zeszyt1_Book2 3 4 11" xfId="4608"/>
    <cellStyle name="Dziesiętny [0]_Zeszyt1_Book2 3 4 11" xfId="4607"/>
    <cellStyle name="Dziesietny [0]_Zeszyt1_Book2 3 4 12" xfId="2948"/>
    <cellStyle name="Dziesiętny [0]_Zeszyt1_Book2 3 4 12" xfId="2959"/>
    <cellStyle name="Dziesietny [0]_Zeszyt1_Book2 3 4 13" xfId="4757"/>
    <cellStyle name="Dziesiętny [0]_Zeszyt1_Book2 3 4 13" xfId="4756"/>
    <cellStyle name="Dziesietny [0]_Zeszyt1_Book2 3 4 14" xfId="5275"/>
    <cellStyle name="Dziesiętny [0]_Zeszyt1_Book2 3 4 14" xfId="4888"/>
    <cellStyle name="Dziesietny [0]_Zeszyt1_Book2 3 4 2" xfId="4103"/>
    <cellStyle name="Dziesiętny [0]_Zeszyt1_Book2 3 4 2" xfId="4104"/>
    <cellStyle name="Dziesietny [0]_Zeszyt1_Book2 3 4 3" xfId="3986"/>
    <cellStyle name="Dziesiętny [0]_Zeszyt1_Book2 3 4 3" xfId="3985"/>
    <cellStyle name="Dziesietny [0]_Zeszyt1_Book2 3 4 4" xfId="3723"/>
    <cellStyle name="Dziesiętny [0]_Zeszyt1_Book2 3 4 4" xfId="3724"/>
    <cellStyle name="Dziesietny [0]_Zeszyt1_Book2 3 4 5" xfId="4271"/>
    <cellStyle name="Dziesiętny [0]_Zeszyt1_Book2 3 4 5" xfId="4270"/>
    <cellStyle name="Dziesietny [0]_Zeszyt1_Book2 3 4 6" xfId="3587"/>
    <cellStyle name="Dziesiętny [0]_Zeszyt1_Book2 3 4 6" xfId="4945"/>
    <cellStyle name="Dziesietny [0]_Zeszyt1_Book2 3 4 7" xfId="4394"/>
    <cellStyle name="Dziesiętny [0]_Zeszyt1_Book2 3 4 7" xfId="4995"/>
    <cellStyle name="Dziesietny [0]_Zeszyt1_Book2 3 4 8" xfId="3338"/>
    <cellStyle name="Dziesiętny [0]_Zeszyt1_Book2 3 4 8" xfId="5044"/>
    <cellStyle name="Dziesietny [0]_Zeszyt1_Book2 3 4 9" xfId="4506"/>
    <cellStyle name="Dziesiętny [0]_Zeszyt1_Book2 3 4 9" xfId="5093"/>
    <cellStyle name="Dziesietny [0]_Zeszyt1_Book2 3 5" xfId="4097"/>
    <cellStyle name="Dziesiętny [0]_Zeszyt1_Book2 3 5" xfId="4098"/>
    <cellStyle name="Dziesietny [0]_Zeszyt1_Book2 3 6" xfId="4000"/>
    <cellStyle name="Dziesiętny [0]_Zeszyt1_Book2 3 6" xfId="3993"/>
    <cellStyle name="Dziesietny [0]_Zeszyt1_Book2 3 7" xfId="3716"/>
    <cellStyle name="Dziesiętny [0]_Zeszyt1_Book2 3 7" xfId="3729"/>
    <cellStyle name="Dziesietny [0]_Zeszyt1_Book2 3 8" xfId="4277"/>
    <cellStyle name="Dziesiętny [0]_Zeszyt1_Book2 3 8" xfId="4265"/>
    <cellStyle name="Dziesietny [0]_Zeszyt1_Book2 3 9" xfId="3580"/>
    <cellStyle name="Dziesiętny [0]_Zeszyt1_Book2 3 9" xfId="3592"/>
    <cellStyle name="Dziesietny [0]_Zeszyt1_Book2 4" xfId="1298"/>
    <cellStyle name="Dziesiętny [0]_Zeszyt1_Book2 4" xfId="1299"/>
    <cellStyle name="Dziesietny [0]_Zeszyt1_Book2 5" xfId="1300"/>
    <cellStyle name="Dziesiętny [0]_Zeszyt1_Book2 5" xfId="1301"/>
    <cellStyle name="Dziesietny [0]_Zeszyt1_Book2 5 10" xfId="3157"/>
    <cellStyle name="Dziesiętny [0]_Zeszyt1_Book2 5 10" xfId="5098"/>
    <cellStyle name="Dziesietny [0]_Zeszyt1_Book2 5 11" xfId="4604"/>
    <cellStyle name="Dziesiętny [0]_Zeszyt1_Book2 5 11" xfId="5185"/>
    <cellStyle name="Dziesietny [0]_Zeszyt1_Book2 5 12" xfId="5189"/>
    <cellStyle name="Dziesiętny [0]_Zeszyt1_Book2 5 12" xfId="5112"/>
    <cellStyle name="Dziesietny [0]_Zeszyt1_Book2 5 13" xfId="4754"/>
    <cellStyle name="Dziesiętny [0]_Zeszyt1_Book2 5 13" xfId="4753"/>
    <cellStyle name="Dziesietny [0]_Zeszyt1_Book2 5 14" xfId="4877"/>
    <cellStyle name="Dziesiętny [0]_Zeszyt1_Book2 5 14" xfId="4876"/>
    <cellStyle name="Dziesietny [0]_Zeszyt1_Book2 5 2" xfId="4107"/>
    <cellStyle name="Dziesiętny [0]_Zeszyt1_Book2 5 2" xfId="4108"/>
    <cellStyle name="Dziesietny [0]_Zeszyt1_Book2 5 3" xfId="3981"/>
    <cellStyle name="Dziesiętny [0]_Zeszyt1_Book2 5 3" xfId="3980"/>
    <cellStyle name="Dziesietny [0]_Zeszyt1_Book2 5 4" xfId="3727"/>
    <cellStyle name="Dziesiętny [0]_Zeszyt1_Book2 5 4" xfId="3728"/>
    <cellStyle name="Dziesietny [0]_Zeszyt1_Book2 5 5" xfId="4267"/>
    <cellStyle name="Dziesiętny [0]_Zeszyt1_Book2 5 5" xfId="4266"/>
    <cellStyle name="Dziesietny [0]_Zeszyt1_Book2 5 6" xfId="3590"/>
    <cellStyle name="Dziesiętny [0]_Zeszyt1_Book2 5 6" xfId="3591"/>
    <cellStyle name="Dziesietny [0]_Zeszyt1_Book2 5 7" xfId="4390"/>
    <cellStyle name="Dziesiętny [0]_Zeszyt1_Book2 5 7" xfId="4389"/>
    <cellStyle name="Dziesietny [0]_Zeszyt1_Book2 5 8" xfId="4934"/>
    <cellStyle name="Dziesiętny [0]_Zeszyt1_Book2 5 8" xfId="3353"/>
    <cellStyle name="Dziesietny [0]_Zeszyt1_Book2 5 9" xfId="4984"/>
    <cellStyle name="Dziesiętny [0]_Zeszyt1_Book2 5 9" xfId="4519"/>
    <cellStyle name="Dziesietny [0]_Zeszyt1_Book2 6" xfId="1302"/>
    <cellStyle name="Dziesiętny [0]_Zeszyt1_Book2 6" xfId="1303"/>
    <cellStyle name="Dziesietny [0]_Zeszyt1_Book2 6 10" xfId="3158"/>
    <cellStyle name="Dziesiętny [0]_Zeszyt1_Book2 6 10" xfId="3159"/>
    <cellStyle name="Dziesietny [0]_Zeszyt1_Book2 6 11" xfId="4593"/>
    <cellStyle name="Dziesiętny [0]_Zeszyt1_Book2 6 11" xfId="4591"/>
    <cellStyle name="Dziesietny [0]_Zeszyt1_Book2 6 12" xfId="2971"/>
    <cellStyle name="Dziesiętny [0]_Zeszyt1_Book2 6 12" xfId="2975"/>
    <cellStyle name="Dziesietny [0]_Zeszyt1_Book2 6 13" xfId="4737"/>
    <cellStyle name="Dziesiętny [0]_Zeszyt1_Book2 6 13" xfId="4751"/>
    <cellStyle name="Dziesietny [0]_Zeszyt1_Book2 6 14" xfId="4869"/>
    <cellStyle name="Dziesiętny [0]_Zeszyt1_Book2 6 14" xfId="4874"/>
    <cellStyle name="Dziesietny [0]_Zeszyt1_Book2 6 2" xfId="4109"/>
    <cellStyle name="Dziesiętny [0]_Zeszyt1_Book2 6 2" xfId="4110"/>
    <cellStyle name="Dziesietny [0]_Zeszyt1_Book2 6 3" xfId="3979"/>
    <cellStyle name="Dziesiętny [0]_Zeszyt1_Book2 6 3" xfId="3978"/>
    <cellStyle name="Dziesietny [0]_Zeszyt1_Book2 6 4" xfId="3742"/>
    <cellStyle name="Dziesiętny [0]_Zeszyt1_Book2 6 4" xfId="3731"/>
    <cellStyle name="Dziesietny [0]_Zeszyt1_Book2 6 5" xfId="4252"/>
    <cellStyle name="Dziesiętny [0]_Zeszyt1_Book2 6 5" xfId="4264"/>
    <cellStyle name="Dziesietny [0]_Zeszyt1_Book2 6 6" xfId="3603"/>
    <cellStyle name="Dziesiętny [0]_Zeszyt1_Book2 6 6" xfId="3593"/>
    <cellStyle name="Dziesietny [0]_Zeszyt1_Book2 6 7" xfId="4379"/>
    <cellStyle name="Dziesiętny [0]_Zeszyt1_Book2 6 7" xfId="4387"/>
    <cellStyle name="Dziesietny [0]_Zeszyt1_Book2 6 8" xfId="3373"/>
    <cellStyle name="Dziesiętny [0]_Zeszyt1_Book2 6 8" xfId="3366"/>
    <cellStyle name="Dziesietny [0]_Zeszyt1_Book2 6 9" xfId="4492"/>
    <cellStyle name="Dziesiętny [0]_Zeszyt1_Book2 6 9" xfId="4500"/>
    <cellStyle name="Dziesietny [0]_Zeszyt1_Book2 7" xfId="1304"/>
    <cellStyle name="Dziesiętny [0]_Zeszyt1_Book2 7" xfId="1305"/>
    <cellStyle name="Dziesietny [0]_Zeszyt1_Book2 7 10" xfId="3160"/>
    <cellStyle name="Dziesiętny [0]_Zeszyt1_Book2 7 10" xfId="3161"/>
    <cellStyle name="Dziesietny [0]_Zeszyt1_Book2 7 11" xfId="5083"/>
    <cellStyle name="Dziesiętny [0]_Zeszyt1_Book2 7 11" xfId="4611"/>
    <cellStyle name="Dziesietny [0]_Zeszyt1_Book2 7 12" xfId="2976"/>
    <cellStyle name="Dziesiętny [0]_Zeszyt1_Book2 7 12" xfId="2977"/>
    <cellStyle name="Dziesietny [0]_Zeszyt1_Book2 7 13" xfId="4735"/>
    <cellStyle name="Dziesiętny [0]_Zeszyt1_Book2 7 13" xfId="5177"/>
    <cellStyle name="Dziesietny [0]_Zeszyt1_Book2 7 14" xfId="5251"/>
    <cellStyle name="Dziesiętny [0]_Zeszyt1_Book2 7 14" xfId="4881"/>
    <cellStyle name="Dziesietny [0]_Zeszyt1_Book2 7 2" xfId="4111"/>
    <cellStyle name="Dziesiętny [0]_Zeszyt1_Book2 7 2" xfId="4112"/>
    <cellStyle name="Dziesietny [0]_Zeszyt1_Book2 7 3" xfId="3977"/>
    <cellStyle name="Dziesiętny [0]_Zeszyt1_Book2 7 3" xfId="3976"/>
    <cellStyle name="Dziesietny [0]_Zeszyt1_Book2 7 4" xfId="3732"/>
    <cellStyle name="Dziesiętny [0]_Zeszyt1_Book2 7 4" xfId="3733"/>
    <cellStyle name="Dziesietny [0]_Zeszyt1_Book2 7 5" xfId="4263"/>
    <cellStyle name="Dziesiętny [0]_Zeszyt1_Book2 7 5" xfId="4262"/>
    <cellStyle name="Dziesietny [0]_Zeszyt1_Book2 7 6" xfId="3594"/>
    <cellStyle name="Dziesiętny [0]_Zeszyt1_Book2 7 6" xfId="4900"/>
    <cellStyle name="Dziesietny [0]_Zeszyt1_Book2 7 7" xfId="4386"/>
    <cellStyle name="Dziesiętny [0]_Zeszyt1_Book2 7 7" xfId="4950"/>
    <cellStyle name="Dziesietny [0]_Zeszyt1_Book2 7 8" xfId="3367"/>
    <cellStyle name="Dziesiętny [0]_Zeszyt1_Book2 7 8" xfId="5000"/>
    <cellStyle name="Dziesietny [0]_Zeszyt1_Book2 7 9" xfId="4499"/>
    <cellStyle name="Dziesiętny [0]_Zeszyt1_Book2 7 9" xfId="5049"/>
    <cellStyle name="Dziesietny [0]_Zeszyt1_Book2_1" xfId="1306"/>
    <cellStyle name="Dziesiętny [0]_Zeszyt1_Book2_1" xfId="1307"/>
    <cellStyle name="Dziesietny [0]_Zeszyt1_Book2_1 10" xfId="3734"/>
    <cellStyle name="Dziesiętny [0]_Zeszyt1_Book2_1 10" xfId="3735"/>
    <cellStyle name="Dziesietny [0]_Zeszyt1_Book2_1 11" xfId="4261"/>
    <cellStyle name="Dziesiętny [0]_Zeszyt1_Book2_1 11" xfId="4260"/>
    <cellStyle name="Dziesietny [0]_Zeszyt1_Book2_1 12" xfId="3596"/>
    <cellStyle name="Dziesiętny [0]_Zeszyt1_Book2_1 12" xfId="3597"/>
    <cellStyle name="Dziesietny [0]_Zeszyt1_Book2_1 13" xfId="4384"/>
    <cellStyle name="Dziesiętny [0]_Zeszyt1_Book2_1 13" xfId="4383"/>
    <cellStyle name="Dziesietny [0]_Zeszyt1_Book2_1 14" xfId="3368"/>
    <cellStyle name="Dziesiętny [0]_Zeszyt1_Book2_1 14" xfId="3369"/>
    <cellStyle name="Dziesietny [0]_Zeszyt1_Book2_1 15" xfId="4497"/>
    <cellStyle name="Dziesiętny [0]_Zeszyt1_Book2_1 15" xfId="4496"/>
    <cellStyle name="Dziesietny [0]_Zeszyt1_Book2_1 16" xfId="3162"/>
    <cellStyle name="Dziesiętny [0]_Zeszyt1_Book2_1 16" xfId="3142"/>
    <cellStyle name="Dziesietny [0]_Zeszyt1_Book2_1 17" xfId="4600"/>
    <cellStyle name="Dziesiętny [0]_Zeszyt1_Book2_1 17" xfId="4599"/>
    <cellStyle name="Dziesietny [0]_Zeszyt1_Book2_1 18" xfId="2957"/>
    <cellStyle name="Dziesiętny [0]_Zeszyt1_Book2_1 18" xfId="5145"/>
    <cellStyle name="Dziesietny [0]_Zeszyt1_Book2_1 19" xfId="5222"/>
    <cellStyle name="Dziesiętny [0]_Zeszyt1_Book2_1 19" xfId="4759"/>
    <cellStyle name="Dziesietny [0]_Zeszyt1_Book2_1 2" xfId="1308"/>
    <cellStyle name="Dziesiętny [0]_Zeszyt1_Book2_1 2" xfId="1309"/>
    <cellStyle name="Dziesietny [0]_Zeszyt1_Book2_1 20" xfId="4872"/>
    <cellStyle name="Dziesiętny [0]_Zeszyt1_Book2_1 20" xfId="4878"/>
    <cellStyle name="Dziesietny [0]_Zeszyt1_Book2_1 3" xfId="1310"/>
    <cellStyle name="Dziesiętny [0]_Zeszyt1_Book2_1 3" xfId="1311"/>
    <cellStyle name="Dziesietny [0]_Zeszyt1_Book2_1 4" xfId="1312"/>
    <cellStyle name="Dziesiętny [0]_Zeszyt1_Book2_1 4" xfId="1313"/>
    <cellStyle name="Dziesietny [0]_Zeszyt1_Book2_1 5" xfId="1314"/>
    <cellStyle name="Dziesiętny [0]_Zeszyt1_Book2_1 5" xfId="1315"/>
    <cellStyle name="Dziesietny [0]_Zeszyt1_Book2_1 6" xfId="1316"/>
    <cellStyle name="Dziesiętny [0]_Zeszyt1_Book2_1 6" xfId="1317"/>
    <cellStyle name="Dziesietny [0]_Zeszyt1_Book2_1 7" xfId="1318"/>
    <cellStyle name="Dziesiętny [0]_Zeszyt1_Book2_1 7" xfId="1319"/>
    <cellStyle name="Dziesietny [0]_Zeszyt1_Book2_1 8" xfId="4113"/>
    <cellStyle name="Dziesiętny [0]_Zeszyt1_Book2_1 8" xfId="4114"/>
    <cellStyle name="Dziesietny [0]_Zeszyt1_Book2_1 9" xfId="3975"/>
    <cellStyle name="Dziesiętny [0]_Zeszyt1_Book2_1 9" xfId="3974"/>
    <cellStyle name="Dziesietny [0]_Zeszyt1_Camb calc2002_4_Rev 1508" xfId="1320"/>
    <cellStyle name="Dziesiętny [0]_Zeszyt1_Camb calc2002_4_Rev 1508" xfId="1321"/>
    <cellStyle name="Dziesietny [0]_Zeszyt1_Camb calc2002_4_Rev 1508 2" xfId="1322"/>
    <cellStyle name="Dziesiętny [0]_Zeszyt1_Camb calc2002_4_Rev 1508 2" xfId="1323"/>
    <cellStyle name="Dziesietny [0]_Zeszyt1_Camb calc2002_4_Rev 1508 2 10" xfId="4370"/>
    <cellStyle name="Dziesiętny [0]_Zeszyt1_Camb calc2002_4_Rev 1508 2 10" xfId="4369"/>
    <cellStyle name="Dziesietny [0]_Zeszyt1_Camb calc2002_4_Rev 1508 2 11" xfId="3391"/>
    <cellStyle name="Dziesiętny [0]_Zeszyt1_Camb calc2002_4_Rev 1508 2 11" xfId="3392"/>
    <cellStyle name="Dziesietny [0]_Zeszyt1_Camb calc2002_4_Rev 1508 2 12" xfId="4486"/>
    <cellStyle name="Dziesiętny [0]_Zeszyt1_Camb calc2002_4_Rev 1508 2 12" xfId="4484"/>
    <cellStyle name="Dziesietny [0]_Zeszyt1_Camb calc2002_4_Rev 1508 2 13" xfId="3186"/>
    <cellStyle name="Dziesiętny [0]_Zeszyt1_Camb calc2002_4_Rev 1508 2 13" xfId="3187"/>
    <cellStyle name="Dziesietny [0]_Zeszyt1_Camb calc2002_4_Rev 1508 2 14" xfId="4586"/>
    <cellStyle name="Dziesiętny [0]_Zeszyt1_Camb calc2002_4_Rev 1508 2 14" xfId="4585"/>
    <cellStyle name="Dziesietny [0]_Zeszyt1_Camb calc2002_4_Rev 1508 2 15" xfId="3018"/>
    <cellStyle name="Dziesiętny [0]_Zeszyt1_Camb calc2002_4_Rev 1508 2 15" xfId="2989"/>
    <cellStyle name="Dziesietny [0]_Zeszyt1_Camb calc2002_4_Rev 1508 2 16" xfId="5158"/>
    <cellStyle name="Dziesiętny [0]_Zeszyt1_Camb calc2002_4_Rev 1508 2 16" xfId="4729"/>
    <cellStyle name="Dziesietny [0]_Zeszyt1_Camb calc2002_4_Rev 1508 2 17" xfId="4871"/>
    <cellStyle name="Dziesiętny [0]_Zeszyt1_Camb calc2002_4_Rev 1508 2 17" xfId="4870"/>
    <cellStyle name="Dziesietny [0]_Zeszyt1_Camb calc2002_4_Rev 1508 2 2" xfId="1324"/>
    <cellStyle name="Dziesiętny [0]_Zeszyt1_Camb calc2002_4_Rev 1508 2 2" xfId="1325"/>
    <cellStyle name="Dziesietny [0]_Zeszyt1_Camb calc2002_4_Rev 1508 2 2 10" xfId="3166"/>
    <cellStyle name="Dziesiętny [0]_Zeszyt1_Camb calc2002_4_Rev 1508 2 2 10" xfId="3210"/>
    <cellStyle name="Dziesietny [0]_Zeszyt1_Camb calc2002_4_Rev 1508 2 2 11" xfId="4583"/>
    <cellStyle name="Dziesiętny [0]_Zeszyt1_Camb calc2002_4_Rev 1508 2 2 11" xfId="4582"/>
    <cellStyle name="Dziesietny [0]_Zeszyt1_Camb calc2002_4_Rev 1508 2 2 12" xfId="3044"/>
    <cellStyle name="Dziesiętny [0]_Zeszyt1_Camb calc2002_4_Rev 1508 2 2 12" xfId="3024"/>
    <cellStyle name="Dziesietny [0]_Zeszyt1_Camb calc2002_4_Rev 1508 2 2 13" xfId="4720"/>
    <cellStyle name="Dziesiętny [0]_Zeszyt1_Camb calc2002_4_Rev 1508 2 2 13" xfId="4712"/>
    <cellStyle name="Dziesietny [0]_Zeszyt1_Camb calc2002_4_Rev 1508 2 2 14" xfId="2860"/>
    <cellStyle name="Dziesiętny [0]_Zeszyt1_Camb calc2002_4_Rev 1508 2 2 14" xfId="2828"/>
    <cellStyle name="Dziesietny [0]_Zeszyt1_Camb calc2002_4_Rev 1508 2 2 2" xfId="4131"/>
    <cellStyle name="Dziesiętny [0]_Zeszyt1_Camb calc2002_4_Rev 1508 2 2 2" xfId="4132"/>
    <cellStyle name="Dziesietny [0]_Zeszyt1_Camb calc2002_4_Rev 1508 2 2 3" xfId="3955"/>
    <cellStyle name="Dziesiętny [0]_Zeszyt1_Camb calc2002_4_Rev 1508 2 2 3" xfId="3954"/>
    <cellStyle name="Dziesietny [0]_Zeszyt1_Camb calc2002_4_Rev 1508 2 2 4" xfId="3755"/>
    <cellStyle name="Dziesiętny [0]_Zeszyt1_Camb calc2002_4_Rev 1508 2 2 4" xfId="3756"/>
    <cellStyle name="Dziesietny [0]_Zeszyt1_Camb calc2002_4_Rev 1508 2 2 5" xfId="4218"/>
    <cellStyle name="Dziesiętny [0]_Zeszyt1_Camb calc2002_4_Rev 1508 2 2 5" xfId="4217"/>
    <cellStyle name="Dziesietny [0]_Zeszyt1_Camb calc2002_4_Rev 1508 2 2 6" xfId="3627"/>
    <cellStyle name="Dziesiętny [0]_Zeszyt1_Camb calc2002_4_Rev 1508 2 2 6" xfId="3616"/>
    <cellStyle name="Dziesietny [0]_Zeszyt1_Camb calc2002_4_Rev 1508 2 2 7" xfId="4357"/>
    <cellStyle name="Dziesiętny [0]_Zeszyt1_Camb calc2002_4_Rev 1508 2 2 7" xfId="4367"/>
    <cellStyle name="Dziesietny [0]_Zeszyt1_Camb calc2002_4_Rev 1508 2 2 8" xfId="3404"/>
    <cellStyle name="Dziesiętny [0]_Zeszyt1_Camb calc2002_4_Rev 1508 2 2 8" xfId="3394"/>
    <cellStyle name="Dziesietny [0]_Zeszyt1_Camb calc2002_4_Rev 1508 2 2 9" xfId="4465"/>
    <cellStyle name="Dziesiętny [0]_Zeszyt1_Camb calc2002_4_Rev 1508 2 2 9" xfId="4482"/>
    <cellStyle name="Dziesietny [0]_Zeszyt1_Camb calc2002_4_Rev 1508 2 3" xfId="1326"/>
    <cellStyle name="Dziesiętny [0]_Zeszyt1_Camb calc2002_4_Rev 1508 2 3" xfId="1327"/>
    <cellStyle name="Dziesietny [0]_Zeszyt1_Camb calc2002_4_Rev 1508 2 3 10" xfId="5166"/>
    <cellStyle name="Dziesiętny [0]_Zeszyt1_Camb calc2002_4_Rev 1508 2 3 10" xfId="5168"/>
    <cellStyle name="Dziesietny [0]_Zeszyt1_Camb calc2002_4_Rev 1508 2 3 11" xfId="4581"/>
    <cellStyle name="Dziesiętny [0]_Zeszyt1_Camb calc2002_4_Rev 1508 2 3 11" xfId="4580"/>
    <cellStyle name="Dziesietny [0]_Zeszyt1_Camb calc2002_4_Rev 1508 2 3 12" xfId="3025"/>
    <cellStyle name="Dziesiętny [0]_Zeszyt1_Camb calc2002_4_Rev 1508 2 3 12" xfId="3026"/>
    <cellStyle name="Dziesietny [0]_Zeszyt1_Camb calc2002_4_Rev 1508 2 3 13" xfId="4719"/>
    <cellStyle name="Dziesiętny [0]_Zeszyt1_Camb calc2002_4_Rev 1508 2 3 13" xfId="4718"/>
    <cellStyle name="Dziesietny [0]_Zeszyt1_Camb calc2002_4_Rev 1508 2 3 14" xfId="2833"/>
    <cellStyle name="Dziesiętny [0]_Zeszyt1_Camb calc2002_4_Rev 1508 2 3 14" xfId="2834"/>
    <cellStyle name="Dziesietny [0]_Zeszyt1_Camb calc2002_4_Rev 1508 2 3 2" xfId="4133"/>
    <cellStyle name="Dziesiętny [0]_Zeszyt1_Camb calc2002_4_Rev 1508 2 3 2" xfId="4134"/>
    <cellStyle name="Dziesietny [0]_Zeszyt1_Camb calc2002_4_Rev 1508 2 3 3" xfId="3953"/>
    <cellStyle name="Dziesiętny [0]_Zeszyt1_Camb calc2002_4_Rev 1508 2 3 3" xfId="3952"/>
    <cellStyle name="Dziesietny [0]_Zeszyt1_Camb calc2002_4_Rev 1508 2 3 4" xfId="3757"/>
    <cellStyle name="Dziesiętny [0]_Zeszyt1_Camb calc2002_4_Rev 1508 2 3 4" xfId="3758"/>
    <cellStyle name="Dziesietny [0]_Zeszyt1_Camb calc2002_4_Rev 1508 2 3 5" xfId="4216"/>
    <cellStyle name="Dziesiętny [0]_Zeszyt1_Camb calc2002_4_Rev 1508 2 3 5" xfId="4215"/>
    <cellStyle name="Dziesietny [0]_Zeszyt1_Camb calc2002_4_Rev 1508 2 3 6" xfId="3618"/>
    <cellStyle name="Dziesiętny [0]_Zeszyt1_Camb calc2002_4_Rev 1508 2 3 6" xfId="3619"/>
    <cellStyle name="Dziesietny [0]_Zeszyt1_Camb calc2002_4_Rev 1508 2 3 7" xfId="4366"/>
    <cellStyle name="Dziesiętny [0]_Zeszyt1_Camb calc2002_4_Rev 1508 2 3 7" xfId="4365"/>
    <cellStyle name="Dziesietny [0]_Zeszyt1_Camb calc2002_4_Rev 1508 2 3 8" xfId="3395"/>
    <cellStyle name="Dziesiętny [0]_Zeszyt1_Camb calc2002_4_Rev 1508 2 3 8" xfId="3396"/>
    <cellStyle name="Dziesietny [0]_Zeszyt1_Camb calc2002_4_Rev 1508 2 3 9" xfId="4481"/>
    <cellStyle name="Dziesiętny [0]_Zeszyt1_Camb calc2002_4_Rev 1508 2 3 9" xfId="4480"/>
    <cellStyle name="Dziesietny [0]_Zeszyt1_Camb calc2002_4_Rev 1508 2 4" xfId="1328"/>
    <cellStyle name="Dziesiętny [0]_Zeszyt1_Camb calc2002_4_Rev 1508 2 4" xfId="1329"/>
    <cellStyle name="Dziesietny [0]_Zeszyt1_Camb calc2002_4_Rev 1508 2 4 10" xfId="3203"/>
    <cellStyle name="Dziesiętny [0]_Zeszyt1_Camb calc2002_4_Rev 1508 2 4 10" xfId="5170"/>
    <cellStyle name="Dziesietny [0]_Zeszyt1_Camb calc2002_4_Rev 1508 2 4 11" xfId="4868"/>
    <cellStyle name="Dziesiętny [0]_Zeszyt1_Camb calc2002_4_Rev 1508 2 4 11" xfId="4579"/>
    <cellStyle name="Dziesietny [0]_Zeszyt1_Camb calc2002_4_Rev 1508 2 4 12" xfId="3027"/>
    <cellStyle name="Dziesiętny [0]_Zeszyt1_Camb calc2002_4_Rev 1508 2 4 12" xfId="5239"/>
    <cellStyle name="Dziesietny [0]_Zeszyt1_Camb calc2002_4_Rev 1508 2 4 13" xfId="4717"/>
    <cellStyle name="Dziesiętny [0]_Zeszyt1_Camb calc2002_4_Rev 1508 2 4 13" xfId="4621"/>
    <cellStyle name="Dziesietny [0]_Zeszyt1_Camb calc2002_4_Rev 1508 2 4 14" xfId="2835"/>
    <cellStyle name="Dziesiętny [0]_Zeszyt1_Camb calc2002_4_Rev 1508 2 4 14" xfId="2836"/>
    <cellStyle name="Dziesietny [0]_Zeszyt1_Camb calc2002_4_Rev 1508 2 4 2" xfId="4135"/>
    <cellStyle name="Dziesiętny [0]_Zeszyt1_Camb calc2002_4_Rev 1508 2 4 2" xfId="4136"/>
    <cellStyle name="Dziesietny [0]_Zeszyt1_Camb calc2002_4_Rev 1508 2 4 3" xfId="3951"/>
    <cellStyle name="Dziesiętny [0]_Zeszyt1_Camb calc2002_4_Rev 1508 2 4 3" xfId="3950"/>
    <cellStyle name="Dziesietny [0]_Zeszyt1_Camb calc2002_4_Rev 1508 2 4 4" xfId="3759"/>
    <cellStyle name="Dziesiętny [0]_Zeszyt1_Camb calc2002_4_Rev 1508 2 4 4" xfId="3760"/>
    <cellStyle name="Dziesietny [0]_Zeszyt1_Camb calc2002_4_Rev 1508 2 4 5" xfId="4214"/>
    <cellStyle name="Dziesiętny [0]_Zeszyt1_Camb calc2002_4_Rev 1508 2 4 5" xfId="4213"/>
    <cellStyle name="Dziesietny [0]_Zeszyt1_Camb calc2002_4_Rev 1508 2 4 6" xfId="3620"/>
    <cellStyle name="Dziesiętny [0]_Zeszyt1_Camb calc2002_4_Rev 1508 2 4 6" xfId="3621"/>
    <cellStyle name="Dziesietny [0]_Zeszyt1_Camb calc2002_4_Rev 1508 2 4 7" xfId="4364"/>
    <cellStyle name="Dziesiętny [0]_Zeszyt1_Camb calc2002_4_Rev 1508 2 4 7" xfId="4363"/>
    <cellStyle name="Dziesietny [0]_Zeszyt1_Camb calc2002_4_Rev 1508 2 4 8" xfId="3397"/>
    <cellStyle name="Dziesiętny [0]_Zeszyt1_Camb calc2002_4_Rev 1508 2 4 8" xfId="3398"/>
    <cellStyle name="Dziesietny [0]_Zeszyt1_Camb calc2002_4_Rev 1508 2 4 9" xfId="4490"/>
    <cellStyle name="Dziesiętny [0]_Zeszyt1_Camb calc2002_4_Rev 1508 2 4 9" xfId="4478"/>
    <cellStyle name="Dziesietny [0]_Zeszyt1_Camb calc2002_4_Rev 1508 2 5" xfId="4129"/>
    <cellStyle name="Dziesiętny [0]_Zeszyt1_Camb calc2002_4_Rev 1508 2 5" xfId="4130"/>
    <cellStyle name="Dziesietny [0]_Zeszyt1_Camb calc2002_4_Rev 1508 2 6" xfId="3957"/>
    <cellStyle name="Dziesiętny [0]_Zeszyt1_Camb calc2002_4_Rev 1508 2 6" xfId="3956"/>
    <cellStyle name="Dziesietny [0]_Zeszyt1_Camb calc2002_4_Rev 1508 2 7" xfId="3751"/>
    <cellStyle name="Dziesiętny [0]_Zeszyt1_Camb calc2002_4_Rev 1508 2 7" xfId="3753"/>
    <cellStyle name="Dziesietny [0]_Zeszyt1_Camb calc2002_4_Rev 1508 2 8" xfId="4221"/>
    <cellStyle name="Dziesiętny [0]_Zeszyt1_Camb calc2002_4_Rev 1508 2 8" xfId="4220"/>
    <cellStyle name="Dziesietny [0]_Zeszyt1_Camb calc2002_4_Rev 1508 2 9" xfId="3613"/>
    <cellStyle name="Dziesiętny [0]_Zeszyt1_Camb calc2002_4_Rev 1508 2 9" xfId="3614"/>
    <cellStyle name="Dziesietny [0]_Zeszyt1_Camb calc2002_4_Rev 1508 3" xfId="1330"/>
    <cellStyle name="Dziesiętny [0]_Zeszyt1_Camb calc2002_4_Rev 1508 3" xfId="1331"/>
    <cellStyle name="Dziesietny [0]_Zeszyt1_Camb calc2002_4_Rev 1508 3 10" xfId="5023"/>
    <cellStyle name="Dziesiętny [0]_Zeszyt1_Camb calc2002_4_Rev 1508 3 10" xfId="5025"/>
    <cellStyle name="Dziesietny [0]_Zeszyt1_Camb calc2002_4_Rev 1508 3 11" xfId="5072"/>
    <cellStyle name="Dziesiętny [0]_Zeszyt1_Camb calc2002_4_Rev 1508 3 11" xfId="5074"/>
    <cellStyle name="Dziesietny [0]_Zeszyt1_Camb calc2002_4_Rev 1508 3 12" xfId="5121"/>
    <cellStyle name="Dziesiętny [0]_Zeszyt1_Camb calc2002_4_Rev 1508 3 12" xfId="5123"/>
    <cellStyle name="Dziesietny [0]_Zeszyt1_Camb calc2002_4_Rev 1508 3 13" xfId="5172"/>
    <cellStyle name="Dziesiętny [0]_Zeszyt1_Camb calc2002_4_Rev 1508 3 13" xfId="5174"/>
    <cellStyle name="Dziesietny [0]_Zeszyt1_Camb calc2002_4_Rev 1508 3 14" xfId="4858"/>
    <cellStyle name="Dziesiętny [0]_Zeszyt1_Camb calc2002_4_Rev 1508 3 14" xfId="4588"/>
    <cellStyle name="Dziesietny [0]_Zeszyt1_Camb calc2002_4_Rev 1508 3 15" xfId="5240"/>
    <cellStyle name="Dziesiętny [0]_Zeszyt1_Camb calc2002_4_Rev 1508 3 15" xfId="3039"/>
    <cellStyle name="Dziesietny [0]_Zeszyt1_Camb calc2002_4_Rev 1508 3 16" xfId="4990"/>
    <cellStyle name="Dziesiętny [0]_Zeszyt1_Camb calc2002_4_Rev 1508 3 16" xfId="5267"/>
    <cellStyle name="Dziesietny [0]_Zeszyt1_Camb calc2002_4_Rev 1508 3 17" xfId="5287"/>
    <cellStyle name="Dziesiętny [0]_Zeszyt1_Camb calc2002_4_Rev 1508 3 17" xfId="5288"/>
    <cellStyle name="Dziesietny [0]_Zeszyt1_Camb calc2002_4_Rev 1508 3 2" xfId="1332"/>
    <cellStyle name="Dziesiętny [0]_Zeszyt1_Camb calc2002_4_Rev 1508 3 2" xfId="1333"/>
    <cellStyle name="Dziesietny [0]_Zeszyt1_Camb calc2002_4_Rev 1508 3 2 10" xfId="5176"/>
    <cellStyle name="Dziesiętny [0]_Zeszyt1_Camb calc2002_4_Rev 1508 3 2 10" xfId="5184"/>
    <cellStyle name="Dziesietny [0]_Zeszyt1_Camb calc2002_4_Rev 1508 3 2 11" xfId="4576"/>
    <cellStyle name="Dziesiętny [0]_Zeszyt1_Camb calc2002_4_Rev 1508 3 2 11" xfId="4587"/>
    <cellStyle name="Dziesietny [0]_Zeszyt1_Camb calc2002_4_Rev 1508 3 2 12" xfId="5241"/>
    <cellStyle name="Dziesiętny [0]_Zeszyt1_Camb calc2002_4_Rev 1508 3 2 12" xfId="5242"/>
    <cellStyle name="Dziesietny [0]_Zeszyt1_Camb calc2002_4_Rev 1508 3 2 13" xfId="4733"/>
    <cellStyle name="Dziesiętny [0]_Zeszyt1_Camb calc2002_4_Rev 1508 3 2 13" xfId="5268"/>
    <cellStyle name="Dziesietny [0]_Zeszyt1_Camb calc2002_4_Rev 1508 3 2 14" xfId="2824"/>
    <cellStyle name="Dziesiętny [0]_Zeszyt1_Camb calc2002_4_Rev 1508 3 2 14" xfId="5289"/>
    <cellStyle name="Dziesietny [0]_Zeszyt1_Camb calc2002_4_Rev 1508 3 2 2" xfId="4139"/>
    <cellStyle name="Dziesiętny [0]_Zeszyt1_Camb calc2002_4_Rev 1508 3 2 2" xfId="4140"/>
    <cellStyle name="Dziesietny [0]_Zeszyt1_Camb calc2002_4_Rev 1508 3 2 3" xfId="3946"/>
    <cellStyle name="Dziesiętny [0]_Zeszyt1_Camb calc2002_4_Rev 1508 3 2 3" xfId="3945"/>
    <cellStyle name="Dziesietny [0]_Zeszyt1_Camb calc2002_4_Rev 1508 3 2 4" xfId="3775"/>
    <cellStyle name="Dziesiętny [0]_Zeszyt1_Camb calc2002_4_Rev 1508 3 2 4" xfId="3764"/>
    <cellStyle name="Dziesietny [0]_Zeszyt1_Camb calc2002_4_Rev 1508 3 2 5" xfId="4209"/>
    <cellStyle name="Dziesiętny [0]_Zeszyt1_Camb calc2002_4_Rev 1508 3 2 5" xfId="4927"/>
    <cellStyle name="Dziesietny [0]_Zeszyt1_Camb calc2002_4_Rev 1508 3 2 6" xfId="3625"/>
    <cellStyle name="Dziesiętny [0]_Zeszyt1_Camb calc2002_4_Rev 1508 3 2 6" xfId="4977"/>
    <cellStyle name="Dziesietny [0]_Zeszyt1_Camb calc2002_4_Rev 1508 3 2 7" xfId="4359"/>
    <cellStyle name="Dziesiętny [0]_Zeszyt1_Camb calc2002_4_Rev 1508 3 2 7" xfId="5027"/>
    <cellStyle name="Dziesietny [0]_Zeszyt1_Camb calc2002_4_Rev 1508 3 2 8" xfId="3402"/>
    <cellStyle name="Dziesiętny [0]_Zeszyt1_Camb calc2002_4_Rev 1508 3 2 8" xfId="5076"/>
    <cellStyle name="Dziesietny [0]_Zeszyt1_Camb calc2002_4_Rev 1508 3 2 9" xfId="4474"/>
    <cellStyle name="Dziesiętny [0]_Zeszyt1_Camb calc2002_4_Rev 1508 3 2 9" xfId="5125"/>
    <cellStyle name="Dziesietny [0]_Zeszyt1_Camb calc2002_4_Rev 1508 3 3" xfId="1334"/>
    <cellStyle name="Dziesiętny [0]_Zeszyt1_Camb calc2002_4_Rev 1508 3 3" xfId="1335"/>
    <cellStyle name="Dziesietny [0]_Zeszyt1_Camb calc2002_4_Rev 1508 3 3 10" xfId="3111"/>
    <cellStyle name="Dziesiętny [0]_Zeszyt1_Camb calc2002_4_Rev 1508 3 3 10" xfId="3200"/>
    <cellStyle name="Dziesietny [0]_Zeszyt1_Camb calc2002_4_Rev 1508 3 3 11" xfId="4566"/>
    <cellStyle name="Dziesiętny [0]_Zeszyt1_Camb calc2002_4_Rev 1508 3 3 11" xfId="5208"/>
    <cellStyle name="Dziesietny [0]_Zeszyt1_Camb calc2002_4_Rev 1508 3 3 12" xfId="5243"/>
    <cellStyle name="Dziesiętny [0]_Zeszyt1_Camb calc2002_4_Rev 1508 3 3 12" xfId="5244"/>
    <cellStyle name="Dziesietny [0]_Zeszyt1_Camb calc2002_4_Rev 1508 3 3 13" xfId="5269"/>
    <cellStyle name="Dziesiętny [0]_Zeszyt1_Camb calc2002_4_Rev 1508 3 3 13" xfId="5270"/>
    <cellStyle name="Dziesietny [0]_Zeszyt1_Camb calc2002_4_Rev 1508 3 3 14" xfId="5290"/>
    <cellStyle name="Dziesiętny [0]_Zeszyt1_Camb calc2002_4_Rev 1508 3 3 14" xfId="5291"/>
    <cellStyle name="Dziesietny [0]_Zeszyt1_Camb calc2002_4_Rev 1508 3 3 2" xfId="4141"/>
    <cellStyle name="Dziesiętny [0]_Zeszyt1_Camb calc2002_4_Rev 1508 3 3 2" xfId="4142"/>
    <cellStyle name="Dziesietny [0]_Zeszyt1_Camb calc2002_4_Rev 1508 3 3 3" xfId="3944"/>
    <cellStyle name="Dziesiętny [0]_Zeszyt1_Camb calc2002_4_Rev 1508 3 3 3" xfId="3943"/>
    <cellStyle name="Dziesietny [0]_Zeszyt1_Camb calc2002_4_Rev 1508 3 3 4" xfId="3765"/>
    <cellStyle name="Dziesiętny [0]_Zeszyt1_Camb calc2002_4_Rev 1508 3 3 4" xfId="3766"/>
    <cellStyle name="Dziesietny [0]_Zeszyt1_Camb calc2002_4_Rev 1508 3 3 5" xfId="4929"/>
    <cellStyle name="Dziesiętny [0]_Zeszyt1_Camb calc2002_4_Rev 1508 3 3 5" xfId="4931"/>
    <cellStyle name="Dziesietny [0]_Zeszyt1_Camb calc2002_4_Rev 1508 3 3 6" xfId="4979"/>
    <cellStyle name="Dziesiętny [0]_Zeszyt1_Camb calc2002_4_Rev 1508 3 3 6" xfId="4981"/>
    <cellStyle name="Dziesietny [0]_Zeszyt1_Camb calc2002_4_Rev 1508 3 3 7" xfId="5029"/>
    <cellStyle name="Dziesiętny [0]_Zeszyt1_Camb calc2002_4_Rev 1508 3 3 7" xfId="5031"/>
    <cellStyle name="Dziesietny [0]_Zeszyt1_Camb calc2002_4_Rev 1508 3 3 8" xfId="5078"/>
    <cellStyle name="Dziesiętny [0]_Zeszyt1_Camb calc2002_4_Rev 1508 3 3 8" xfId="5080"/>
    <cellStyle name="Dziesietny [0]_Zeszyt1_Camb calc2002_4_Rev 1508 3 3 9" xfId="5127"/>
    <cellStyle name="Dziesiętny [0]_Zeszyt1_Camb calc2002_4_Rev 1508 3 3 9" xfId="5129"/>
    <cellStyle name="Dziesietny [0]_Zeszyt1_Camb calc2002_4_Rev 1508 3 4" xfId="1336"/>
    <cellStyle name="Dziesiętny [0]_Zeszyt1_Camb calc2002_4_Rev 1508 3 4" xfId="1337"/>
    <cellStyle name="Dziesietny [0]_Zeszyt1_Camb calc2002_4_Rev 1508 3 4 10" xfId="3201"/>
    <cellStyle name="Dziesiętny [0]_Zeszyt1_Camb calc2002_4_Rev 1508 3 4 10" xfId="5183"/>
    <cellStyle name="Dziesietny [0]_Zeszyt1_Camb calc2002_4_Rev 1508 3 4 11" xfId="5210"/>
    <cellStyle name="Dziesiętny [0]_Zeszyt1_Camb calc2002_4_Rev 1508 3 4 11" xfId="5211"/>
    <cellStyle name="Dziesietny [0]_Zeszyt1_Camb calc2002_4_Rev 1508 3 4 12" xfId="5247"/>
    <cellStyle name="Dziesiętny [0]_Zeszyt1_Camb calc2002_4_Rev 1508 3 4 12" xfId="5122"/>
    <cellStyle name="Dziesietny [0]_Zeszyt1_Camb calc2002_4_Rev 1508 3 4 13" xfId="5271"/>
    <cellStyle name="Dziesiętny [0]_Zeszyt1_Camb calc2002_4_Rev 1508 3 4 13" xfId="5272"/>
    <cellStyle name="Dziesietny [0]_Zeszyt1_Camb calc2002_4_Rev 1508 3 4 14" xfId="5292"/>
    <cellStyle name="Dziesiętny [0]_Zeszyt1_Camb calc2002_4_Rev 1508 3 4 14" xfId="5294"/>
    <cellStyle name="Dziesietny [0]_Zeszyt1_Camb calc2002_4_Rev 1508 3 4 2" xfId="4143"/>
    <cellStyle name="Dziesiętny [0]_Zeszyt1_Camb calc2002_4_Rev 1508 3 4 2" xfId="4144"/>
    <cellStyle name="Dziesietny [0]_Zeszyt1_Camb calc2002_4_Rev 1508 3 4 3" xfId="3942"/>
    <cellStyle name="Dziesiętny [0]_Zeszyt1_Camb calc2002_4_Rev 1508 3 4 3" xfId="3941"/>
    <cellStyle name="Dziesietny [0]_Zeszyt1_Camb calc2002_4_Rev 1508 3 4 4" xfId="3767"/>
    <cellStyle name="Dziesiętny [0]_Zeszyt1_Camb calc2002_4_Rev 1508 3 4 4" xfId="3768"/>
    <cellStyle name="Dziesietny [0]_Zeszyt1_Camb calc2002_4_Rev 1508 3 4 5" xfId="4933"/>
    <cellStyle name="Dziesiętny [0]_Zeszyt1_Camb calc2002_4_Rev 1508 3 4 5" xfId="4944"/>
    <cellStyle name="Dziesietny [0]_Zeszyt1_Camb calc2002_4_Rev 1508 3 4 6" xfId="4983"/>
    <cellStyle name="Dziesiętny [0]_Zeszyt1_Camb calc2002_4_Rev 1508 3 4 6" xfId="4994"/>
    <cellStyle name="Dziesietny [0]_Zeszyt1_Camb calc2002_4_Rev 1508 3 4 7" xfId="5033"/>
    <cellStyle name="Dziesiętny [0]_Zeszyt1_Camb calc2002_4_Rev 1508 3 4 7" xfId="5043"/>
    <cellStyle name="Dziesietny [0]_Zeszyt1_Camb calc2002_4_Rev 1508 3 4 8" xfId="5082"/>
    <cellStyle name="Dziesiętny [0]_Zeszyt1_Camb calc2002_4_Rev 1508 3 4 8" xfId="5092"/>
    <cellStyle name="Dziesietny [0]_Zeszyt1_Camb calc2002_4_Rev 1508 3 4 9" xfId="5131"/>
    <cellStyle name="Dziesiętny [0]_Zeszyt1_Camb calc2002_4_Rev 1508 3 4 9" xfId="5139"/>
    <cellStyle name="Dziesietny [0]_Zeszyt1_Camb calc2002_4_Rev 1508 3 5" xfId="4137"/>
    <cellStyle name="Dziesiętny [0]_Zeszyt1_Camb calc2002_4_Rev 1508 3 5" xfId="4138"/>
    <cellStyle name="Dziesietny [0]_Zeszyt1_Camb calc2002_4_Rev 1508 3 6" xfId="3948"/>
    <cellStyle name="Dziesiętny [0]_Zeszyt1_Camb calc2002_4_Rev 1508 3 6" xfId="3947"/>
    <cellStyle name="Dziesietny [0]_Zeszyt1_Camb calc2002_4_Rev 1508 3 7" xfId="3761"/>
    <cellStyle name="Dziesiętny [0]_Zeszyt1_Camb calc2002_4_Rev 1508 3 7" xfId="3762"/>
    <cellStyle name="Dziesietny [0]_Zeszyt1_Camb calc2002_4_Rev 1508 3 8" xfId="4923"/>
    <cellStyle name="Dziesiętny [0]_Zeszyt1_Camb calc2002_4_Rev 1508 3 8" xfId="4925"/>
    <cellStyle name="Dziesietny [0]_Zeszyt1_Camb calc2002_4_Rev 1508 3 9" xfId="4973"/>
    <cellStyle name="Dziesiętny [0]_Zeszyt1_Camb calc2002_4_Rev 1508 3 9" xfId="4975"/>
    <cellStyle name="Dziesietny [0]_Zeszyt1_Camb calc2002_4_Rev 1508 4" xfId="1338"/>
    <cellStyle name="Dziesiętny [0]_Zeszyt1_Camb calc2002_4_Rev 1508 4" xfId="1339"/>
    <cellStyle name="Dziesietny [0]_Zeszyt1_Camb calc2002_4_Rev 1508 5" xfId="1340"/>
    <cellStyle name="Dziesiętny [0]_Zeszyt1_Camb calc2002_4_Rev 1508 5" xfId="1341"/>
    <cellStyle name="Dziesietny [0]_Zeszyt1_Camb calc2002_4_Rev 1508 5 10" xfId="3206"/>
    <cellStyle name="Dziesiętny [0]_Zeszyt1_Camb calc2002_4_Rev 1508 5 10" xfId="3207"/>
    <cellStyle name="Dziesietny [0]_Zeszyt1_Camb calc2002_4_Rev 1508 5 11" xfId="5214"/>
    <cellStyle name="Dziesiętny [0]_Zeszyt1_Camb calc2002_4_Rev 1508 5 11" xfId="5218"/>
    <cellStyle name="Dziesietny [0]_Zeszyt1_Camb calc2002_4_Rev 1508 5 12" xfId="5246"/>
    <cellStyle name="Dziesiętny [0]_Zeszyt1_Camb calc2002_4_Rev 1508 5 12" xfId="3030"/>
    <cellStyle name="Dziesietny [0]_Zeszyt1_Camb calc2002_4_Rev 1508 5 13" xfId="4736"/>
    <cellStyle name="Dziesiętny [0]_Zeszyt1_Camb calc2002_4_Rev 1508 5 13" xfId="4734"/>
    <cellStyle name="Dziesietny [0]_Zeszyt1_Camb calc2002_4_Rev 1508 5 14" xfId="2845"/>
    <cellStyle name="Dziesiętny [0]_Zeszyt1_Camb calc2002_4_Rev 1508 5 14" xfId="5293"/>
    <cellStyle name="Dziesietny [0]_Zeszyt1_Camb calc2002_4_Rev 1508 5 2" xfId="4147"/>
    <cellStyle name="Dziesiętny [0]_Zeszyt1_Camb calc2002_4_Rev 1508 5 2" xfId="4148"/>
    <cellStyle name="Dziesietny [0]_Zeszyt1_Camb calc2002_4_Rev 1508 5 3" xfId="3938"/>
    <cellStyle name="Dziesiętny [0]_Zeszyt1_Camb calc2002_4_Rev 1508 5 3" xfId="3936"/>
    <cellStyle name="Dziesietny [0]_Zeszyt1_Camb calc2002_4_Rev 1508 5 4" xfId="3771"/>
    <cellStyle name="Dziesiętny [0]_Zeszyt1_Camb calc2002_4_Rev 1508 5 4" xfId="3772"/>
    <cellStyle name="Dziesietny [0]_Zeszyt1_Camb calc2002_4_Rev 1508 5 5" xfId="4211"/>
    <cellStyle name="Dziesiętny [0]_Zeszyt1_Camb calc2002_4_Rev 1508 5 5" xfId="4942"/>
    <cellStyle name="Dziesietny [0]_Zeszyt1_Camb calc2002_4_Rev 1508 5 6" xfId="3623"/>
    <cellStyle name="Dziesiętny [0]_Zeszyt1_Camb calc2002_4_Rev 1508 5 6" xfId="4992"/>
    <cellStyle name="Dziesietny [0]_Zeszyt1_Camb calc2002_4_Rev 1508 5 7" xfId="4361"/>
    <cellStyle name="Dziesiętny [0]_Zeszyt1_Camb calc2002_4_Rev 1508 5 7" xfId="5041"/>
    <cellStyle name="Dziesietny [0]_Zeszyt1_Camb calc2002_4_Rev 1508 5 8" xfId="3400"/>
    <cellStyle name="Dziesiętny [0]_Zeszyt1_Camb calc2002_4_Rev 1508 5 8" xfId="5090"/>
    <cellStyle name="Dziesietny [0]_Zeszyt1_Camb calc2002_4_Rev 1508 5 9" xfId="4476"/>
    <cellStyle name="Dziesiętny [0]_Zeszyt1_Camb calc2002_4_Rev 1508 5 9" xfId="5138"/>
    <cellStyle name="Dziesietny [0]_Zeszyt1_Camb calc2002_4_Rev 1508 6" xfId="1342"/>
    <cellStyle name="Dziesiętny [0]_Zeszyt1_Camb calc2002_4_Rev 1508 6" xfId="1343"/>
    <cellStyle name="Dziesietny [0]_Zeszyt1_Camb calc2002_4_Rev 1508 6 10" xfId="3208"/>
    <cellStyle name="Dziesiętny [0]_Zeszyt1_Camb calc2002_4_Rev 1508 6 10" xfId="3196"/>
    <cellStyle name="Dziesietny [0]_Zeszyt1_Camb calc2002_4_Rev 1508 6 11" xfId="4623"/>
    <cellStyle name="Dziesiętny [0]_Zeszyt1_Camb calc2002_4_Rev 1508 6 11" xfId="4575"/>
    <cellStyle name="Dziesietny [0]_Zeszyt1_Camb calc2002_4_Rev 1508 6 12" xfId="3023"/>
    <cellStyle name="Dziesiętny [0]_Zeszyt1_Camb calc2002_4_Rev 1508 6 12" xfId="3045"/>
    <cellStyle name="Dziesietny [0]_Zeszyt1_Camb calc2002_4_Rev 1508 6 13" xfId="5274"/>
    <cellStyle name="Dziesiętny [0]_Zeszyt1_Camb calc2002_4_Rev 1508 6 13" xfId="4703"/>
    <cellStyle name="Dziesietny [0]_Zeszyt1_Camb calc2002_4_Rev 1508 6 14" xfId="2849"/>
    <cellStyle name="Dziesiętny [0]_Zeszyt1_Camb calc2002_4_Rev 1508 6 14" xfId="2864"/>
    <cellStyle name="Dziesietny [0]_Zeszyt1_Camb calc2002_4_Rev 1508 6 2" xfId="4149"/>
    <cellStyle name="Dziesiętny [0]_Zeszyt1_Camb calc2002_4_Rev 1508 6 2" xfId="4150"/>
    <cellStyle name="Dziesietny [0]_Zeszyt1_Camb calc2002_4_Rev 1508 6 3" xfId="3935"/>
    <cellStyle name="Dziesiętny [0]_Zeszyt1_Camb calc2002_4_Rev 1508 6 3" xfId="3934"/>
    <cellStyle name="Dziesietny [0]_Zeszyt1_Camb calc2002_4_Rev 1508 6 4" xfId="3773"/>
    <cellStyle name="Dziesiętny [0]_Zeszyt1_Camb calc2002_4_Rev 1508 6 4" xfId="3776"/>
    <cellStyle name="Dziesietny [0]_Zeszyt1_Camb calc2002_4_Rev 1508 6 5" xfId="4210"/>
    <cellStyle name="Dziesiętny [0]_Zeszyt1_Camb calc2002_4_Rev 1508 6 5" xfId="4208"/>
    <cellStyle name="Dziesietny [0]_Zeszyt1_Camb calc2002_4_Rev 1508 6 6" xfId="3624"/>
    <cellStyle name="Dziesiętny [0]_Zeszyt1_Camb calc2002_4_Rev 1508 6 6" xfId="3626"/>
    <cellStyle name="Dziesietny [0]_Zeszyt1_Camb calc2002_4_Rev 1508 6 7" xfId="4360"/>
    <cellStyle name="Dziesiętny [0]_Zeszyt1_Camb calc2002_4_Rev 1508 6 7" xfId="4358"/>
    <cellStyle name="Dziesietny [0]_Zeszyt1_Camb calc2002_4_Rev 1508 6 8" xfId="3401"/>
    <cellStyle name="Dziesiętny [0]_Zeszyt1_Camb calc2002_4_Rev 1508 6 8" xfId="3403"/>
    <cellStyle name="Dziesietny [0]_Zeszyt1_Camb calc2002_4_Rev 1508 6 9" xfId="4475"/>
    <cellStyle name="Dziesiętny [0]_Zeszyt1_Camb calc2002_4_Rev 1508 6 9" xfId="4473"/>
    <cellStyle name="Dziesietny [0]_Zeszyt1_Camb calc2002_4_Rev 1508 7" xfId="1344"/>
    <cellStyle name="Dziesiętny [0]_Zeszyt1_Camb calc2002_4_Rev 1508 7" xfId="1345"/>
    <cellStyle name="Dziesietny [0]_Zeszyt1_Camb calc2002_4_Rev 1508 7 10" xfId="3219"/>
    <cellStyle name="Dziesiętny [0]_Zeszyt1_Camb calc2002_4_Rev 1508 7 10" xfId="3223"/>
    <cellStyle name="Dziesietny [0]_Zeszyt1_Camb calc2002_4_Rev 1508 7 11" xfId="5217"/>
    <cellStyle name="Dziesiętny [0]_Zeszyt1_Camb calc2002_4_Rev 1508 7 11" xfId="4574"/>
    <cellStyle name="Dziesietny [0]_Zeszyt1_Camb calc2002_4_Rev 1508 7 12" xfId="3046"/>
    <cellStyle name="Dziesiętny [0]_Zeszyt1_Camb calc2002_4_Rev 1508 7 12" xfId="3047"/>
    <cellStyle name="Dziesietny [0]_Zeszyt1_Camb calc2002_4_Rev 1508 7 13" xfId="4713"/>
    <cellStyle name="Dziesiętny [0]_Zeszyt1_Camb calc2002_4_Rev 1508 7 13" xfId="4711"/>
    <cellStyle name="Dziesietny [0]_Zeszyt1_Camb calc2002_4_Rev 1508 7 14" xfId="2865"/>
    <cellStyle name="Dziesiętny [0]_Zeszyt1_Camb calc2002_4_Rev 1508 7 14" xfId="2866"/>
    <cellStyle name="Dziesietny [0]_Zeszyt1_Camb calc2002_4_Rev 1508 7 2" xfId="4151"/>
    <cellStyle name="Dziesiętny [0]_Zeszyt1_Camb calc2002_4_Rev 1508 7 2" xfId="4152"/>
    <cellStyle name="Dziesietny [0]_Zeszyt1_Camb calc2002_4_Rev 1508 7 3" xfId="3933"/>
    <cellStyle name="Dziesiętny [0]_Zeszyt1_Camb calc2002_4_Rev 1508 7 3" xfId="3932"/>
    <cellStyle name="Dziesietny [0]_Zeszyt1_Camb calc2002_4_Rev 1508 7 4" xfId="3777"/>
    <cellStyle name="Dziesiętny [0]_Zeszyt1_Camb calc2002_4_Rev 1508 7 4" xfId="3778"/>
    <cellStyle name="Dziesietny [0]_Zeszyt1_Camb calc2002_4_Rev 1508 7 5" xfId="4199"/>
    <cellStyle name="Dziesiętny [0]_Zeszyt1_Camb calc2002_4_Rev 1508 7 5" xfId="4198"/>
    <cellStyle name="Dziesietny [0]_Zeszyt1_Camb calc2002_4_Rev 1508 7 6" xfId="3629"/>
    <cellStyle name="Dziesiętny [0]_Zeszyt1_Camb calc2002_4_Rev 1508 7 6" xfId="3630"/>
    <cellStyle name="Dziesietny [0]_Zeszyt1_Camb calc2002_4_Rev 1508 7 7" xfId="4356"/>
    <cellStyle name="Dziesiętny [0]_Zeszyt1_Camb calc2002_4_Rev 1508 7 7" xfId="4355"/>
    <cellStyle name="Dziesietny [0]_Zeszyt1_Camb calc2002_4_Rev 1508 7 8" xfId="3405"/>
    <cellStyle name="Dziesiętny [0]_Zeszyt1_Camb calc2002_4_Rev 1508 7 8" xfId="3406"/>
    <cellStyle name="Dziesietny [0]_Zeszyt1_Camb calc2002_4_Rev 1508 7 9" xfId="4463"/>
    <cellStyle name="Dziesiętny [0]_Zeszyt1_Camb calc2002_4_Rev 1508 7 9" xfId="4462"/>
    <cellStyle name="Dziesiętny_D" xfId="1346"/>
    <cellStyle name="Dziesietny_Invoices2001Slovakia" xfId="6336"/>
    <cellStyle name="Dziesiętny_Invoices2001Slovakia" xfId="6337"/>
    <cellStyle name="Dziesietny_Invoices2001Slovakia_01_Nha so 1_Dien" xfId="6338"/>
    <cellStyle name="Dziesiętny_Invoices2001Slovakia_01_Nha so 1_Dien" xfId="6339"/>
    <cellStyle name="Dziesietny_Invoices2001Slovakia_10_Nha so 10_Dien1" xfId="6340"/>
    <cellStyle name="Dziesiętny_Invoices2001Slovakia_10_Nha so 10_Dien1" xfId="6341"/>
    <cellStyle name="Dziesietny_Invoices2001Slovakia_Book1" xfId="6342"/>
    <cellStyle name="Dziesiętny_Invoices2001Slovakia_Book1" xfId="6343"/>
    <cellStyle name="Dziesietny_Invoices2001Slovakia_Book1_1" xfId="6344"/>
    <cellStyle name="Dziesiętny_Invoices2001Slovakia_Book1_1" xfId="6345"/>
    <cellStyle name="Dziesietny_Invoices2001Slovakia_Book1_1_Book1" xfId="6346"/>
    <cellStyle name="Dziesiętny_Invoices2001Slovakia_Book1_1_Book1" xfId="6347"/>
    <cellStyle name="Dziesietny_Invoices2001Slovakia_Book1_2" xfId="6348"/>
    <cellStyle name="Dziesiętny_Invoices2001Slovakia_Book1_2" xfId="6349"/>
    <cellStyle name="Dziesietny_Invoices2001Slovakia_Book1_Nhu cau von ung truoc 2011 Tha h Hoa + Nge An gui TW" xfId="6350"/>
    <cellStyle name="Dziesiętny_Invoices2001Slovakia_Book1_Nhu cau von ung truoc 2011 Tha h Hoa + Nge An gui TW" xfId="6351"/>
    <cellStyle name="Dziesietny_Invoices2001Slovakia_Book1_Tong hop Cac tuyen(9-1-06)" xfId="6352"/>
    <cellStyle name="Dziesiętny_Invoices2001Slovakia_Book1_Tong hop Cac tuyen(9-1-06)" xfId="6353"/>
    <cellStyle name="Dziesietny_Invoices2001Slovakia_Book1_ung truoc 2011 NSTW Thanh Hoa + Nge An gui Thu 12-5" xfId="6354"/>
    <cellStyle name="Dziesiętny_Invoices2001Slovakia_Book1_ung truoc 2011 NSTW Thanh Hoa + Nge An gui Thu 12-5" xfId="6355"/>
    <cellStyle name="Dziesietny_Invoices2001Slovakia_d-uong+TDT" xfId="6356"/>
    <cellStyle name="Dziesiętny_Invoices2001Slovakia_Nhµ ®Ó xe" xfId="6357"/>
    <cellStyle name="Dziesietny_Invoices2001Slovakia_Nha bao ve(28-7-05)" xfId="6358"/>
    <cellStyle name="Dziesiętny_Invoices2001Slovakia_Nha bao ve(28-7-05)" xfId="6359"/>
    <cellStyle name="Dziesietny_Invoices2001Slovakia_Nha bao ve(28-7-05)_Sheet1" xfId="6360"/>
    <cellStyle name="Dziesiętny_Invoices2001Slovakia_NHA de xe nguyen du" xfId="6361"/>
    <cellStyle name="Dziesietny_Invoices2001Slovakia_NHA de xe nguyen du_Sheet1" xfId="6362"/>
    <cellStyle name="Dziesiętny_Invoices2001Slovakia_Nhalamviec VTC(25-1-05)" xfId="6363"/>
    <cellStyle name="Dziesietny_Invoices2001Slovakia_Nhu cau von ung truoc 2011 Tha h Hoa + Nge An gui TW" xfId="6364"/>
    <cellStyle name="Dziesiętny_Invoices2001Slovakia_TDT KHANH HOA" xfId="6365"/>
    <cellStyle name="Dziesietny_Invoices2001Slovakia_TDT KHANH HOA_Tong hop Cac tuyen(9-1-06)" xfId="6366"/>
    <cellStyle name="Dziesiętny_Invoices2001Slovakia_TDT KHANH HOA_Tong hop Cac tuyen(9-1-06)" xfId="6367"/>
    <cellStyle name="Dziesietny_Invoices2001Slovakia_TDT quangngai" xfId="6368"/>
    <cellStyle name="Dziesiętny_Invoices2001Slovakia_TDT quangngai" xfId="6369"/>
    <cellStyle name="Dziesietny_Invoices2001Slovakia_TDT quangngai_Sheet1" xfId="6370"/>
    <cellStyle name="Dziesiętny_Zeszyt1" xfId="1347"/>
    <cellStyle name="Dziesietny_Zeszyt1 2" xfId="1348"/>
    <cellStyle name="Dziesiętny_Zeszyt1 2" xfId="1349"/>
    <cellStyle name="Dziesietny_Zeszyt1 2 10" xfId="4350"/>
    <cellStyle name="Dziesiętny_Zeszyt1 2 10" xfId="4349"/>
    <cellStyle name="Dziesietny_Zeszyt1 2 11" xfId="3421"/>
    <cellStyle name="Dziesiętny_Zeszyt1 2 11" xfId="3422"/>
    <cellStyle name="Dziesietny_Zeszyt1 2 12" xfId="4458"/>
    <cellStyle name="Dziesiętny_Zeszyt1 2 12" xfId="4859"/>
    <cellStyle name="Dziesietny_Zeszyt1 2 13" xfId="3227"/>
    <cellStyle name="Dziesiętny_Zeszyt1 2 13" xfId="3236"/>
    <cellStyle name="Dziesietny_Zeszyt1 2 14" xfId="4568"/>
    <cellStyle name="Dziesiętny_Zeszyt1 2 14" xfId="4860"/>
    <cellStyle name="Dziesietny_Zeszyt1 2 15" xfId="3051"/>
    <cellStyle name="Dziesiętny_Zeszyt1 2 15" xfId="3052"/>
    <cellStyle name="Dziesietny_Zeszyt1 2 16" xfId="4707"/>
    <cellStyle name="Dziesiętny_Zeszyt1 2 16" xfId="4706"/>
    <cellStyle name="Dziesietny_Zeszyt1 2 17" xfId="2880"/>
    <cellStyle name="Dziesiętny_Zeszyt1 2 17" xfId="2881"/>
    <cellStyle name="Dziesietny_Zeszyt1 2 2" xfId="1350"/>
    <cellStyle name="Dziesiętny_Zeszyt1 2 2" xfId="1351"/>
    <cellStyle name="Dziesietny_Zeszyt1 2 2 10" xfId="3228"/>
    <cellStyle name="Dziesiętny_Zeszyt1 2 2 10" xfId="3229"/>
    <cellStyle name="Dziesietny_Zeszyt1 2 2 11" xfId="4577"/>
    <cellStyle name="Dziesiętny_Zeszyt1 2 2 11" xfId="4565"/>
    <cellStyle name="Dziesietny_Zeszyt1 2 2 12" xfId="3053"/>
    <cellStyle name="Dziesiętny_Zeszyt1 2 2 12" xfId="3043"/>
    <cellStyle name="Dziesietny_Zeszyt1 2 2 13" xfId="4716"/>
    <cellStyle name="Dziesiętny_Zeszyt1 2 2 13" xfId="4714"/>
    <cellStyle name="Dziesietny_Zeszyt1 2 2 14" xfId="2850"/>
    <cellStyle name="Dziesiętny_Zeszyt1 2 2 14" xfId="2851"/>
    <cellStyle name="Dziesietny_Zeszyt1 2 2 2" xfId="4158"/>
    <cellStyle name="Dziesiętny_Zeszyt1 2 2 2" xfId="4159"/>
    <cellStyle name="Dziesietny_Zeszyt1 2 2 3" xfId="3926"/>
    <cellStyle name="Dziesiętny_Zeszyt1 2 2 3" xfId="3925"/>
    <cellStyle name="Dziesietny_Zeszyt1 2 2 4" xfId="3784"/>
    <cellStyle name="Dziesiętny_Zeszyt1 2 2 4" xfId="3786"/>
    <cellStyle name="Dziesietny_Zeszyt1 2 2 5" xfId="4154"/>
    <cellStyle name="Dziesiętny_Zeszyt1 2 2 5" xfId="4153"/>
    <cellStyle name="Dziesietny_Zeszyt1 2 2 6" xfId="3636"/>
    <cellStyle name="Dziesiętny_Zeszyt1 2 2 6" xfId="3637"/>
    <cellStyle name="Dziesietny_Zeszyt1 2 2 7" xfId="4348"/>
    <cellStyle name="Dziesiętny_Zeszyt1 2 2 7" xfId="4347"/>
    <cellStyle name="Dziesietny_Zeszyt1 2 2 8" xfId="3423"/>
    <cellStyle name="Dziesiętny_Zeszyt1 2 2 8" xfId="3424"/>
    <cellStyle name="Dziesietny_Zeszyt1 2 2 9" xfId="4826"/>
    <cellStyle name="Dziesiętny_Zeszyt1 2 2 9" xfId="4829"/>
    <cellStyle name="Dziesietny_Zeszyt1 2 3" xfId="1352"/>
    <cellStyle name="Dziesiętny_Zeszyt1 2 3" xfId="1353"/>
    <cellStyle name="Dziesietny_Zeszyt1 2 3 10" xfId="3230"/>
    <cellStyle name="Dziesiętny_Zeszyt1 2 3 10" xfId="3231"/>
    <cellStyle name="Dziesietny_Zeszyt1 2 3 11" xfId="4564"/>
    <cellStyle name="Dziesiętny_Zeszyt1 2 3 11" xfId="4554"/>
    <cellStyle name="Dziesietny_Zeszyt1 2 3 12" xfId="3085"/>
    <cellStyle name="Dziesiętny_Zeszyt1 2 3 12" xfId="3022"/>
    <cellStyle name="Dziesietny_Zeszyt1 2 3 13" xfId="4702"/>
    <cellStyle name="Dziesiętny_Zeszyt1 2 3 13" xfId="4704"/>
    <cellStyle name="Dziesietny_Zeszyt1 2 3 14" xfId="2826"/>
    <cellStyle name="Dziesiętny_Zeszyt1 2 3 14" xfId="5134"/>
    <cellStyle name="Dziesietny_Zeszyt1 2 3 2" xfId="4160"/>
    <cellStyle name="Dziesiętny_Zeszyt1 2 3 2" xfId="4161"/>
    <cellStyle name="Dziesietny_Zeszyt1 2 3 3" xfId="3924"/>
    <cellStyle name="Dziesiętny_Zeszyt1 2 3 3" xfId="3922"/>
    <cellStyle name="Dziesietny_Zeszyt1 2 3 4" xfId="3787"/>
    <cellStyle name="Dziesiętny_Zeszyt1 2 3 4" xfId="3799"/>
    <cellStyle name="Dziesietny_Zeszyt1 2 3 5" xfId="4146"/>
    <cellStyle name="Dziesiętny_Zeszyt1 2 3 5" xfId="4120"/>
    <cellStyle name="Dziesietny_Zeszyt1 2 3 6" xfId="3638"/>
    <cellStyle name="Dziesiętny_Zeszyt1 2 3 6" xfId="3648"/>
    <cellStyle name="Dziesietny_Zeszyt1 2 3 7" xfId="4346"/>
    <cellStyle name="Dziesiętny_Zeszyt1 2 3 7" xfId="4337"/>
    <cellStyle name="Dziesietny_Zeszyt1 2 3 8" xfId="3425"/>
    <cellStyle name="Dziesiętny_Zeszyt1 2 3 8" xfId="3453"/>
    <cellStyle name="Dziesietny_Zeszyt1 2 3 9" xfId="4455"/>
    <cellStyle name="Dziesiętny_Zeszyt1 2 3 9" xfId="4446"/>
    <cellStyle name="Dziesietny_Zeszyt1 2 4" xfId="1354"/>
    <cellStyle name="Dziesiętny_Zeszyt1 2 4" xfId="1355"/>
    <cellStyle name="Dziesietny_Zeszyt1 2 4 10" xfId="3209"/>
    <cellStyle name="Dziesiętny_Zeszyt1 2 4 10" xfId="5149"/>
    <cellStyle name="Dziesietny_Zeszyt1 2 4 11" xfId="4563"/>
    <cellStyle name="Dziesiętny_Zeszyt1 2 4 11" xfId="4562"/>
    <cellStyle name="Dziesietny_Zeszyt1 2 4 12" xfId="3067"/>
    <cellStyle name="Dziesiętny_Zeszyt1 2 4 12" xfId="3068"/>
    <cellStyle name="Dziesietny_Zeszyt1 2 4 13" xfId="4701"/>
    <cellStyle name="Dziesiętny_Zeszyt1 2 4 13" xfId="4700"/>
    <cellStyle name="Dziesietny_Zeszyt1 2 4 14" xfId="2883"/>
    <cellStyle name="Dziesiętny_Zeszyt1 2 4 14" xfId="2884"/>
    <cellStyle name="Dziesietny_Zeszyt1 2 4 2" xfId="4162"/>
    <cellStyle name="Dziesiętny_Zeszyt1 2 4 2" xfId="4163"/>
    <cellStyle name="Dziesietny_Zeszyt1 2 4 3" xfId="3921"/>
    <cellStyle name="Dziesiętny_Zeszyt1 2 4 3" xfId="3920"/>
    <cellStyle name="Dziesietny_Zeszyt1 2 4 4" xfId="3788"/>
    <cellStyle name="Dziesiętny_Zeszyt1 2 4 4" xfId="3789"/>
    <cellStyle name="Dziesietny_Zeszyt1 2 4 5" xfId="4145"/>
    <cellStyle name="Dziesiętny_Zeszyt1 2 4 5" xfId="4128"/>
    <cellStyle name="Dziesietny_Zeszyt1 2 4 6" xfId="3640"/>
    <cellStyle name="Dziesiętny_Zeszyt1 2 4 6" xfId="3641"/>
    <cellStyle name="Dziesietny_Zeszyt1 2 4 7" xfId="4345"/>
    <cellStyle name="Dziesiętny_Zeszyt1 2 4 7" xfId="4344"/>
    <cellStyle name="Dziesietny_Zeszyt1 2 4 8" xfId="3426"/>
    <cellStyle name="Dziesiętny_Zeszyt1 2 4 8" xfId="3427"/>
    <cellStyle name="Dziesietny_Zeszyt1 2 4 9" xfId="4828"/>
    <cellStyle name="Dziesiętny_Zeszyt1 2 4 9" xfId="4454"/>
    <cellStyle name="Dziesietny_Zeszyt1 2 5" xfId="4156"/>
    <cellStyle name="Dziesiętny_Zeszyt1 2 5" xfId="4157"/>
    <cellStyle name="Dziesietny_Zeszyt1 2 6" xfId="3928"/>
    <cellStyle name="Dziesiętny_Zeszyt1 2 6" xfId="3927"/>
    <cellStyle name="Dziesietny_Zeszyt1 2 7" xfId="3782"/>
    <cellStyle name="Dziesiętny_Zeszyt1 2 7" xfId="3783"/>
    <cellStyle name="Dziesietny_Zeszyt1 2 8" xfId="4172"/>
    <cellStyle name="Dziesiętny_Zeszyt1 2 8" xfId="4155"/>
    <cellStyle name="Dziesietny_Zeszyt1 2 9" xfId="3634"/>
    <cellStyle name="Dziesiętny_Zeszyt1 2 9" xfId="3635"/>
    <cellStyle name="Dziesietny_Zeszyt1 3" xfId="1356"/>
    <cellStyle name="Dziesiętny_Zeszyt1 3" xfId="1357"/>
    <cellStyle name="Dziesietny_Zeszyt1 3 10" xfId="4343"/>
    <cellStyle name="Dziesiętny_Zeszyt1 3 10" xfId="4342"/>
    <cellStyle name="Dziesietny_Zeszyt1 3 11" xfId="3428"/>
    <cellStyle name="Dziesiętny_Zeszyt1 3 11" xfId="3429"/>
    <cellStyle name="Dziesietny_Zeszyt1 3 12" xfId="4453"/>
    <cellStyle name="Dziesiętny_Zeszyt1 3 12" xfId="4452"/>
    <cellStyle name="Dziesietny_Zeszyt1 3 13" xfId="3233"/>
    <cellStyle name="Dziesiętny_Zeszyt1 3 13" xfId="3234"/>
    <cellStyle name="Dziesietny_Zeszyt1 3 14" xfId="4561"/>
    <cellStyle name="Dziesiętny_Zeszyt1 3 14" xfId="4560"/>
    <cellStyle name="Dziesietny_Zeszyt1 3 15" xfId="3090"/>
    <cellStyle name="Dziesiętny_Zeszyt1 3 15" xfId="3077"/>
    <cellStyle name="Dziesietny_Zeszyt1 3 16" xfId="4699"/>
    <cellStyle name="Dziesiętny_Zeszyt1 3 16" xfId="4698"/>
    <cellStyle name="Dziesietny_Zeszyt1 3 17" xfId="2885"/>
    <cellStyle name="Dziesiętny_Zeszyt1 3 17" xfId="2886"/>
    <cellStyle name="Dziesietny_Zeszyt1 3 2" xfId="1358"/>
    <cellStyle name="Dziesiętny_Zeszyt1 3 2" xfId="1359"/>
    <cellStyle name="Dziesietny_Zeszyt1 3 2 10" xfId="3256"/>
    <cellStyle name="Dziesiętny_Zeszyt1 3 2 10" xfId="3235"/>
    <cellStyle name="Dziesietny_Zeszyt1 3 2 11" xfId="4559"/>
    <cellStyle name="Dziesiętny_Zeszyt1 3 2 11" xfId="4558"/>
    <cellStyle name="Dziesietny_Zeszyt1 3 2 12" xfId="5226"/>
    <cellStyle name="Dziesiętny_Zeszyt1 3 2 12" xfId="3081"/>
    <cellStyle name="Dziesietny_Zeszyt1 3 2 13" xfId="4862"/>
    <cellStyle name="Dziesiętny_Zeszyt1 3 2 13" xfId="4697"/>
    <cellStyle name="Dziesietny_Zeszyt1 3 2 14" xfId="2887"/>
    <cellStyle name="Dziesiętny_Zeszyt1 3 2 14" xfId="5280"/>
    <cellStyle name="Dziesietny_Zeszyt1 3 2 2" xfId="4166"/>
    <cellStyle name="Dziesiętny_Zeszyt1 3 2 2" xfId="4167"/>
    <cellStyle name="Dziesietny_Zeszyt1 3 2 3" xfId="3906"/>
    <cellStyle name="Dziesiętny_Zeszyt1 3 2 3" xfId="3905"/>
    <cellStyle name="Dziesietny_Zeszyt1 3 2 4" xfId="3792"/>
    <cellStyle name="Dziesiętny_Zeszyt1 3 2 4" xfId="3793"/>
    <cellStyle name="Dziesietny_Zeszyt1 3 2 5" xfId="4125"/>
    <cellStyle name="Dziesiętny_Zeszyt1 3 2 5" xfId="4905"/>
    <cellStyle name="Dziesietny_Zeszyt1 3 2 6" xfId="3644"/>
    <cellStyle name="Dziesiętny_Zeszyt1 3 2 6" xfId="4955"/>
    <cellStyle name="Dziesietny_Zeszyt1 3 2 7" xfId="4341"/>
    <cellStyle name="Dziesiętny_Zeszyt1 3 2 7" xfId="5005"/>
    <cellStyle name="Dziesietny_Zeszyt1 3 2 8" xfId="3430"/>
    <cellStyle name="Dziesiętny_Zeszyt1 3 2 8" xfId="5054"/>
    <cellStyle name="Dziesietny_Zeszyt1 3 2 9" xfId="4460"/>
    <cellStyle name="Dziesiętny_Zeszyt1 3 2 9" xfId="5103"/>
    <cellStyle name="Dziesietny_Zeszyt1 3 3" xfId="1360"/>
    <cellStyle name="Dziesiętny_Zeszyt1 3 3" xfId="1361"/>
    <cellStyle name="Dziesietny_Zeszyt1 3 3 10" xfId="3237"/>
    <cellStyle name="Dziesiętny_Zeszyt1 3 3 10" xfId="3238"/>
    <cellStyle name="Dziesietny_Zeszyt1 3 3 11" xfId="4557"/>
    <cellStyle name="Dziesiętny_Zeszyt1 3 3 11" xfId="4567"/>
    <cellStyle name="Dziesietny_Zeszyt1 3 3 12" xfId="3082"/>
    <cellStyle name="Dziesiętny_Zeszyt1 3 3 12" xfId="3083"/>
    <cellStyle name="Dziesietny_Zeszyt1 3 3 13" xfId="5255"/>
    <cellStyle name="Dziesiętny_Zeszyt1 3 3 13" xfId="4696"/>
    <cellStyle name="Dziesietny_Zeszyt1 3 3 14" xfId="2888"/>
    <cellStyle name="Dziesiętny_Zeszyt1 3 3 14" xfId="2908"/>
    <cellStyle name="Dziesietny_Zeszyt1 3 3 2" xfId="4168"/>
    <cellStyle name="Dziesiętny_Zeszyt1 3 3 2" xfId="4169"/>
    <cellStyle name="Dziesietny_Zeszyt1 3 3 3" xfId="3904"/>
    <cellStyle name="Dziesiętny_Zeszyt1 3 3 3" xfId="3900"/>
    <cellStyle name="Dziesietny_Zeszyt1 3 3 4" xfId="3794"/>
    <cellStyle name="Dziesiętny_Zeszyt1 3 3 4" xfId="3795"/>
    <cellStyle name="Dziesietny_Zeszyt1 3 3 5" xfId="4124"/>
    <cellStyle name="Dziesiętny_Zeszyt1 3 3 5" xfId="4123"/>
    <cellStyle name="Dziesietny_Zeszyt1 3 3 6" xfId="3645"/>
    <cellStyle name="Dziesiętny_Zeszyt1 3 3 6" xfId="3646"/>
    <cellStyle name="Dziesietny_Zeszyt1 3 3 7" xfId="4340"/>
    <cellStyle name="Dziesiętny_Zeszyt1 3 3 7" xfId="4339"/>
    <cellStyle name="Dziesietny_Zeszyt1 3 3 8" xfId="3431"/>
    <cellStyle name="Dziesiętny_Zeszyt1 3 3 8" xfId="3440"/>
    <cellStyle name="Dziesietny_Zeszyt1 3 3 9" xfId="4450"/>
    <cellStyle name="Dziesiętny_Zeszyt1 3 3 9" xfId="4448"/>
    <cellStyle name="Dziesietny_Zeszyt1 3 4" xfId="1362"/>
    <cellStyle name="Dziesiętny_Zeszyt1 3 4" xfId="1363"/>
    <cellStyle name="Dziesietny_Zeszyt1 3 4 10" xfId="3239"/>
    <cellStyle name="Dziesiętny_Zeszyt1 3 4 10" xfId="3240"/>
    <cellStyle name="Dziesietny_Zeszyt1 3 4 11" xfId="4578"/>
    <cellStyle name="Dziesiętny_Zeszyt1 3 4 11" xfId="5193"/>
    <cellStyle name="Dziesietny_Zeszyt1 3 4 12" xfId="3084"/>
    <cellStyle name="Dziesiętny_Zeszyt1 3 4 12" xfId="3086"/>
    <cellStyle name="Dziesietny_Zeszyt1 3 4 13" xfId="4705"/>
    <cellStyle name="Dziesiętny_Zeszyt1 3 4 13" xfId="4695"/>
    <cellStyle name="Dziesietny_Zeszyt1 3 4 14" xfId="2897"/>
    <cellStyle name="Dziesiętny_Zeszyt1 3 4 14" xfId="2901"/>
    <cellStyle name="Dziesietny_Zeszyt1 3 4 2" xfId="4170"/>
    <cellStyle name="Dziesiętny_Zeszyt1 3 4 2" xfId="4171"/>
    <cellStyle name="Dziesietny_Zeszyt1 3 4 3" xfId="3892"/>
    <cellStyle name="Dziesiętny_Zeszyt1 3 4 3" xfId="3890"/>
    <cellStyle name="Dziesietny_Zeszyt1 3 4 4" xfId="3797"/>
    <cellStyle name="Dziesiętny_Zeszyt1 3 4 4" xfId="3798"/>
    <cellStyle name="Dziesietny_Zeszyt1 3 4 5" xfId="4122"/>
    <cellStyle name="Dziesiętny_Zeszyt1 3 4 5" xfId="4121"/>
    <cellStyle name="Dziesietny_Zeszyt1 3 4 6" xfId="3658"/>
    <cellStyle name="Dziesiętny_Zeszyt1 3 4 6" xfId="3647"/>
    <cellStyle name="Dziesietny_Zeszyt1 3 4 7" xfId="4326"/>
    <cellStyle name="Dziesiętny_Zeszyt1 3 4 7" xfId="4338"/>
    <cellStyle name="Dziesietny_Zeszyt1 3 4 8" xfId="3488"/>
    <cellStyle name="Dziesiętny_Zeszyt1 3 4 8" xfId="3444"/>
    <cellStyle name="Dziesietny_Zeszyt1 3 4 9" xfId="4822"/>
    <cellStyle name="Dziesiętny_Zeszyt1 3 4 9" xfId="4447"/>
    <cellStyle name="Dziesietny_Zeszyt1 3 5" xfId="4164"/>
    <cellStyle name="Dziesiętny_Zeszyt1 3 5" xfId="4165"/>
    <cellStyle name="Dziesietny_Zeszyt1 3 6" xfId="3916"/>
    <cellStyle name="Dziesiętny_Zeszyt1 3 6" xfId="3907"/>
    <cellStyle name="Dziesietny_Zeszyt1 3 7" xfId="3790"/>
    <cellStyle name="Dziesiętny_Zeszyt1 3 7" xfId="3791"/>
    <cellStyle name="Dziesietny_Zeszyt1 3 8" xfId="4127"/>
    <cellStyle name="Dziesiętny_Zeszyt1 3 8" xfId="4126"/>
    <cellStyle name="Dziesietny_Zeszyt1 3 9" xfId="3642"/>
    <cellStyle name="Dziesiętny_Zeszyt1 3 9" xfId="3643"/>
    <cellStyle name="Dziesietny_Zeszyt1 4" xfId="1364"/>
    <cellStyle name="Dziesiętny_Zeszyt1 4" xfId="1365"/>
    <cellStyle name="Dziesietny_Zeszyt1 5" xfId="1366"/>
    <cellStyle name="Dziesiętny_Zeszyt1 5" xfId="1367"/>
    <cellStyle name="Dziesietny_Zeszyt1 5 10" xfId="3251"/>
    <cellStyle name="Dziesiętny_Zeszyt1 5 10" xfId="3255"/>
    <cellStyle name="Dziesietny_Zeszyt1 5 11" xfId="4552"/>
    <cellStyle name="Dziesiętny_Zeszyt1 5 11" xfId="4550"/>
    <cellStyle name="Dziesietny_Zeszyt1 5 12" xfId="3089"/>
    <cellStyle name="Dziesiętny_Zeszyt1 5 12" xfId="5035"/>
    <cellStyle name="Dziesietny_Zeszyt1 5 13" xfId="4690"/>
    <cellStyle name="Dziesiętny_Zeszyt1 5 13" xfId="4689"/>
    <cellStyle name="Dziesietny_Zeszyt1 5 14" xfId="2882"/>
    <cellStyle name="Dziesiętny_Zeszyt1 5 14" xfId="2906"/>
    <cellStyle name="Dziesietny_Zeszyt1 5 2" xfId="4174"/>
    <cellStyle name="Dziesiętny_Zeszyt1 5 2" xfId="4175"/>
    <cellStyle name="Dziesietny_Zeszyt1 5 3" xfId="3887"/>
    <cellStyle name="Dziesiętny_Zeszyt1 5 3" xfId="3886"/>
    <cellStyle name="Dziesietny_Zeszyt1 5 4" xfId="3802"/>
    <cellStyle name="Dziesiętny_Zeszyt1 5 4" xfId="3803"/>
    <cellStyle name="Dziesietny_Zeszyt1 5 5" xfId="4117"/>
    <cellStyle name="Dziesiętny_Zeszyt1 5 5" xfId="4116"/>
    <cellStyle name="Dziesietny_Zeszyt1 5 6" xfId="3651"/>
    <cellStyle name="Dziesiętny_Zeszyt1 5 6" xfId="3653"/>
    <cellStyle name="Dziesietny_Zeszyt1 5 7" xfId="4334"/>
    <cellStyle name="Dziesiętny_Zeszyt1 5 7" xfId="4333"/>
    <cellStyle name="Dziesietny_Zeszyt1 5 8" xfId="3459"/>
    <cellStyle name="Dziesiętny_Zeszyt1 5 8" xfId="3460"/>
    <cellStyle name="Dziesietny_Zeszyt1 5 9" xfId="4443"/>
    <cellStyle name="Dziesiętny_Zeszyt1 5 9" xfId="4442"/>
    <cellStyle name="Dziesietny_Zeszyt1 6" xfId="1368"/>
    <cellStyle name="Dziesiętny_Zeszyt1 6" xfId="1369"/>
    <cellStyle name="Dziesietny_Zeszyt1 6 10" xfId="4935"/>
    <cellStyle name="Dziesiętny_Zeszyt1 6 10" xfId="4939"/>
    <cellStyle name="Dziesietny_Zeszyt1 6 11" xfId="4549"/>
    <cellStyle name="Dziesiętny_Zeszyt1 6 11" xfId="4548"/>
    <cellStyle name="Dziesietny_Zeszyt1 6 12" xfId="5039"/>
    <cellStyle name="Dziesiętny_Zeszyt1 6 12" xfId="3091"/>
    <cellStyle name="Dziesietny_Zeszyt1 6 13" xfId="4685"/>
    <cellStyle name="Dziesiętny_Zeszyt1 6 13" xfId="4675"/>
    <cellStyle name="Dziesietny_Zeszyt1 6 14" xfId="5133"/>
    <cellStyle name="Dziesiętny_Zeszyt1 6 14" xfId="5137"/>
    <cellStyle name="Dziesietny_Zeszyt1 6 2" xfId="4176"/>
    <cellStyle name="Dziesiętny_Zeszyt1 6 2" xfId="4177"/>
    <cellStyle name="Dziesietny_Zeszyt1 6 3" xfId="3885"/>
    <cellStyle name="Dziesiętny_Zeszyt1 6 3" xfId="3884"/>
    <cellStyle name="Dziesietny_Zeszyt1 6 4" xfId="3804"/>
    <cellStyle name="Dziesiętny_Zeszyt1 6 4" xfId="3805"/>
    <cellStyle name="Dziesietny_Zeszyt1 6 5" xfId="4115"/>
    <cellStyle name="Dziesiętny_Zeszyt1 6 5" xfId="4106"/>
    <cellStyle name="Dziesietny_Zeszyt1 6 6" xfId="3654"/>
    <cellStyle name="Dziesiętny_Zeszyt1 6 6" xfId="3655"/>
    <cellStyle name="Dziesietny_Zeszyt1 6 7" xfId="4330"/>
    <cellStyle name="Dziesiętny_Zeszyt1 6 7" xfId="4329"/>
    <cellStyle name="Dziesietny_Zeszyt1 6 8" xfId="3473"/>
    <cellStyle name="Dziesiętny_Zeszyt1 6 8" xfId="3482"/>
    <cellStyle name="Dziesietny_Zeszyt1 6 9" xfId="4440"/>
    <cellStyle name="Dziesiętny_Zeszyt1 6 9" xfId="4451"/>
    <cellStyle name="Dziesietny_Zeszyt1 7" xfId="1370"/>
    <cellStyle name="Dziesiętny_Zeszyt1 7" xfId="1371"/>
    <cellStyle name="Dziesietny_Zeszyt1 7 10" xfId="3257"/>
    <cellStyle name="Dziesiętny_Zeszyt1 7 10" xfId="4928"/>
    <cellStyle name="Dziesietny_Zeszyt1 7 11" xfId="4547"/>
    <cellStyle name="Dziesiętny_Zeszyt1 7 11" xfId="4546"/>
    <cellStyle name="Dziesietny_Zeszyt1 7 12" xfId="3092"/>
    <cellStyle name="Dziesiętny_Zeszyt1 7 12" xfId="4948"/>
    <cellStyle name="Dziesietny_Zeszyt1 7 13" xfId="4671"/>
    <cellStyle name="Dziesiętny_Zeszyt1 7 13" xfId="4662"/>
    <cellStyle name="Dziesietny_Zeszyt1 7 14" xfId="2907"/>
    <cellStyle name="Dziesiętny_Zeszyt1 7 14" xfId="5047"/>
    <cellStyle name="Dziesietny_Zeszyt1 7 2" xfId="4178"/>
    <cellStyle name="Dziesiętny_Zeszyt1 7 2" xfId="4179"/>
    <cellStyle name="Dziesietny_Zeszyt1 7 3" xfId="3883"/>
    <cellStyle name="Dziesiętny_Zeszyt1 7 3" xfId="3882"/>
    <cellStyle name="Dziesietny_Zeszyt1 7 4" xfId="3806"/>
    <cellStyle name="Dziesiętny_Zeszyt1 7 4" xfId="3808"/>
    <cellStyle name="Dziesietny_Zeszyt1 7 5" xfId="4105"/>
    <cellStyle name="Dziesiętny_Zeszyt1 7 5" xfId="4088"/>
    <cellStyle name="Dziesietny_Zeszyt1 7 6" xfId="3656"/>
    <cellStyle name="Dziesiętny_Zeszyt1 7 6" xfId="3657"/>
    <cellStyle name="Dziesietny_Zeszyt1 7 7" xfId="4328"/>
    <cellStyle name="Dziesiętny_Zeszyt1 7 7" xfId="4327"/>
    <cellStyle name="Dziesietny_Zeszyt1 7 8" xfId="3486"/>
    <cellStyle name="Dziesiętny_Zeszyt1 7 8" xfId="3487"/>
    <cellStyle name="Dziesietny_Zeszyt1 7 9" xfId="4438"/>
    <cellStyle name="Dziesiętny_Zeszyt1 7 9" xfId="4437"/>
    <cellStyle name="Dziesietny_Zeszyt1_Book2" xfId="1372"/>
    <cellStyle name="Dziesiętny_Zeszyt1_Book2" xfId="1373"/>
    <cellStyle name="Dziesietny_Zeszyt1_Book2 2" xfId="1374"/>
    <cellStyle name="Dziesiętny_Zeszyt1_Book2 2" xfId="1375"/>
    <cellStyle name="Dziesietny_Zeszyt1_Book2 2 10" xfId="4323"/>
    <cellStyle name="Dziesiętny_Zeszyt1_Book2 2 10" xfId="4315"/>
    <cellStyle name="Dziesietny_Zeszyt1_Book2 2 11" xfId="3491"/>
    <cellStyle name="Dziesiętny_Zeszyt1_Book2 2 11" xfId="3498"/>
    <cellStyle name="Dziesietny_Zeszyt1_Book2 2 12" xfId="4434"/>
    <cellStyle name="Dziesiętny_Zeszyt1_Book2 2 12" xfId="4427"/>
    <cellStyle name="Dziesietny_Zeszyt1_Book2 2 13" xfId="3352"/>
    <cellStyle name="Dziesiętny_Zeszyt1_Book2 2 13" xfId="4951"/>
    <cellStyle name="Dziesietny_Zeszyt1_Book2 2 14" xfId="4555"/>
    <cellStyle name="Dziesiętny_Zeszyt1_Book2 2 14" xfId="4986"/>
    <cellStyle name="Dziesietny_Zeszyt1_Book2 2 15" xfId="3094"/>
    <cellStyle name="Dziesiętny_Zeszyt1_Book2 2 15" xfId="3095"/>
    <cellStyle name="Dziesietny_Zeszyt1_Book2 2 16" xfId="4693"/>
    <cellStyle name="Dziesiętny_Zeszyt1_Book2 2 16" xfId="4998"/>
    <cellStyle name="Dziesietny_Zeszyt1_Book2 2 17" xfId="2903"/>
    <cellStyle name="Dziesiętny_Zeszyt1_Book2 2 17" xfId="2911"/>
    <cellStyle name="Dziesietny_Zeszyt1_Book2 2 2" xfId="1376"/>
    <cellStyle name="Dziesiętny_Zeszyt1_Book2 2 2" xfId="1377"/>
    <cellStyle name="Dziesietny_Zeszyt1_Book2 2 2 10" xfId="3393"/>
    <cellStyle name="Dziesiętny_Zeszyt1_Book2 2 2 10" xfId="3374"/>
    <cellStyle name="Dziesietny_Zeszyt1_Book2 2 2 11" xfId="4993"/>
    <cellStyle name="Dziesiętny_Zeszyt1_Book2 2 2 11" xfId="4505"/>
    <cellStyle name="Dziesietny_Zeszyt1_Book2 2 2 12" xfId="3165"/>
    <cellStyle name="Dziesiętny_Zeszyt1_Book2 2 2 12" xfId="5016"/>
    <cellStyle name="Dziesietny_Zeszyt1_Book2 2 2 13" xfId="5085"/>
    <cellStyle name="Dziesiętny_Zeszyt1_Book2 2 2 13" xfId="5144"/>
    <cellStyle name="Dziesietny_Zeszyt1_Book2 2 2 14" xfId="2912"/>
    <cellStyle name="Dziesiętny_Zeszyt1_Book2 2 2 14" xfId="5114"/>
    <cellStyle name="Dziesietny_Zeszyt1_Book2 2 2 2" xfId="4184"/>
    <cellStyle name="Dziesiętny_Zeszyt1_Book2 2 2 2" xfId="4185"/>
    <cellStyle name="Dziesietny_Zeszyt1_Book2 2 2 3" xfId="3877"/>
    <cellStyle name="Dziesiętny_Zeszyt1_Book2 2 2 3" xfId="3876"/>
    <cellStyle name="Dziesietny_Zeszyt1_Book2 2 2 4" xfId="3820"/>
    <cellStyle name="Dziesiętny_Zeszyt1_Book2 2 2 4" xfId="3838"/>
    <cellStyle name="Dziesietny_Zeszyt1_Book2 2 2 5" xfId="4052"/>
    <cellStyle name="Dziesiętny_Zeszyt1_Book2 2 2 5" xfId="3971"/>
    <cellStyle name="Dziesietny_Zeszyt1_Book2 2 2 6" xfId="3670"/>
    <cellStyle name="Dziesiętny_Zeszyt1_Book2 2 2 6" xfId="3738"/>
    <cellStyle name="Dziesietny_Zeszyt1_Book2 2 2 7" xfId="4314"/>
    <cellStyle name="Dziesiętny_Zeszyt1_Book2 2 2 7" xfId="4256"/>
    <cellStyle name="Dziesietny_Zeszyt1_Book2 2 2 8" xfId="3499"/>
    <cellStyle name="Dziesiętny_Zeszyt1_Book2 2 2 8" xfId="3600"/>
    <cellStyle name="Dziesietny_Zeszyt1_Book2 2 2 9" xfId="4426"/>
    <cellStyle name="Dziesiętny_Zeszyt1_Book2 2 2 9" xfId="4380"/>
    <cellStyle name="Dziesietny_Zeszyt1_Book2 2 3" xfId="1378"/>
    <cellStyle name="Dziesiętny_Zeszyt1_Book2 2 3" xfId="1379"/>
    <cellStyle name="Dziesietny_Zeszyt1_Book2 2 3 10" xfId="4916"/>
    <cellStyle name="Dziesiętny_Zeszyt1_Book2 2 3 10" xfId="3375"/>
    <cellStyle name="Dziesietny_Zeszyt1_Book2 2 3 11" xfId="4504"/>
    <cellStyle name="Dziesiętny_Zeszyt1_Book2 2 3 11" xfId="4495"/>
    <cellStyle name="Dziesietny_Zeszyt1_Book2 2 3 12" xfId="3151"/>
    <cellStyle name="Dziesiętny_Zeszyt1_Book2 2 3 12" xfId="5014"/>
    <cellStyle name="Dziesietny_Zeszyt1_Book2 2 3 13" xfId="4596"/>
    <cellStyle name="Dziesiętny_Zeszyt1_Book2 2 3 13" xfId="4595"/>
    <cellStyle name="Dziesietny_Zeszyt1_Book2 2 3 14" xfId="2947"/>
    <cellStyle name="Dziesiętny_Zeszyt1_Book2 2 3 14" xfId="2980"/>
    <cellStyle name="Dziesietny_Zeszyt1_Book2 2 3 2" xfId="4186"/>
    <cellStyle name="Dziesiętny_Zeszyt1_Book2 2 3 2" xfId="4187"/>
    <cellStyle name="Dziesietny_Zeszyt1_Book2 2 3 3" xfId="3875"/>
    <cellStyle name="Dziesiętny_Zeszyt1_Book2 2 3 3" xfId="3874"/>
    <cellStyle name="Dziesietny_Zeszyt1_Book2 2 3 4" xfId="3839"/>
    <cellStyle name="Dziesiętny_Zeszyt1_Book2 2 3 4" xfId="3841"/>
    <cellStyle name="Dziesietny_Zeszyt1_Book2 2 3 5" xfId="3970"/>
    <cellStyle name="Dziesiętny_Zeszyt1_Book2 2 3 5" xfId="3969"/>
    <cellStyle name="Dziesietny_Zeszyt1_Book2 2 3 6" xfId="3739"/>
    <cellStyle name="Dziesiętny_Zeszyt1_Book2 2 3 6" xfId="3740"/>
    <cellStyle name="Dziesietny_Zeszyt1_Book2 2 3 7" xfId="4254"/>
    <cellStyle name="Dziesiętny_Zeszyt1_Book2 2 3 7" xfId="4253"/>
    <cellStyle name="Dziesietny_Zeszyt1_Book2 2 3 8" xfId="3601"/>
    <cellStyle name="Dziesiętny_Zeszyt1_Book2 2 3 8" xfId="3602"/>
    <cellStyle name="Dziesietny_Zeszyt1_Book2 2 3 9" xfId="4391"/>
    <cellStyle name="Dziesiętny_Zeszyt1_Book2 2 3 9" xfId="4901"/>
    <cellStyle name="Dziesietny_Zeszyt1_Book2 2 4" xfId="1380"/>
    <cellStyle name="Dziesiętny_Zeszyt1_Book2 2 4" xfId="1381"/>
    <cellStyle name="Dziesietny_Zeszyt1_Book2 2 4 10" xfId="4914"/>
    <cellStyle name="Dziesiętny_Zeszyt1_Book2 2 4 10" xfId="3376"/>
    <cellStyle name="Dziesietny_Zeszyt1_Book2 2 4 11" xfId="4494"/>
    <cellStyle name="Dziesiętny_Zeszyt1_Book2 2 4 11" xfId="4493"/>
    <cellStyle name="Dziesietny_Zeszyt1_Book2 2 4 12" xfId="3175"/>
    <cellStyle name="Dziesiętny_Zeszyt1_Book2 2 4 12" xfId="3179"/>
    <cellStyle name="Dziesietny_Zeszyt1_Book2 2 4 13" xfId="4594"/>
    <cellStyle name="Dziesiętny_Zeszyt1_Book2 2 4 13" xfId="4584"/>
    <cellStyle name="Dziesietny_Zeszyt1_Book2 2 4 14" xfId="2993"/>
    <cellStyle name="Dziesiętny_Zeszyt1_Book2 2 4 14" xfId="3002"/>
    <cellStyle name="Dziesietny_Zeszyt1_Book2 2 4 2" xfId="4188"/>
    <cellStyle name="Dziesiętny_Zeszyt1_Book2 2 4 2" xfId="4189"/>
    <cellStyle name="Dziesietny_Zeszyt1_Book2 2 4 3" xfId="3873"/>
    <cellStyle name="Dziesiętny_Zeszyt1_Book2 2 4 3" xfId="3872"/>
    <cellStyle name="Dziesietny_Zeszyt1_Book2 2 4 4" xfId="3842"/>
    <cellStyle name="Dziesiętny_Zeszyt1_Book2 2 4 4" xfId="3843"/>
    <cellStyle name="Dziesietny_Zeszyt1_Book2 2 4 5" xfId="3967"/>
    <cellStyle name="Dziesiętny_Zeszyt1_Book2 2 4 5" xfId="3964"/>
    <cellStyle name="Dziesietny_Zeszyt1_Book2 2 4 6" xfId="3754"/>
    <cellStyle name="Dziesiętny_Zeszyt1_Book2 2 4 6" xfId="3743"/>
    <cellStyle name="Dziesietny_Zeszyt1_Book2 2 4 7" xfId="4219"/>
    <cellStyle name="Dziesiętny_Zeszyt1_Book2 2 4 7" xfId="4251"/>
    <cellStyle name="Dziesietny_Zeszyt1_Book2 2 4 8" xfId="3615"/>
    <cellStyle name="Dziesiętny_Zeszyt1_Book2 2 4 8" xfId="3604"/>
    <cellStyle name="Dziesietny_Zeszyt1_Book2 2 4 9" xfId="4368"/>
    <cellStyle name="Dziesiętny_Zeszyt1_Book2 2 4 9" xfId="4378"/>
    <cellStyle name="Dziesietny_Zeszyt1_Book2 2 5" xfId="4182"/>
    <cellStyle name="Dziesiętny_Zeszyt1_Book2 2 5" xfId="4183"/>
    <cellStyle name="Dziesietny_Zeszyt1_Book2 2 6" xfId="3879"/>
    <cellStyle name="Dziesiętny_Zeszyt1_Book2 2 6" xfId="3878"/>
    <cellStyle name="Dziesietny_Zeszyt1_Book2 2 7" xfId="3811"/>
    <cellStyle name="Dziesiętny_Zeszyt1_Book2 2 7" xfId="3819"/>
    <cellStyle name="Dziesietny_Zeszyt1_Book2 2 8" xfId="4079"/>
    <cellStyle name="Dziesiętny_Zeszyt1_Book2 2 8" xfId="4053"/>
    <cellStyle name="Dziesietny_Zeszyt1_Book2 2 9" xfId="3661"/>
    <cellStyle name="Dziesiętny_Zeszyt1_Book2 2 9" xfId="3669"/>
    <cellStyle name="Dziesietny_Zeszyt1_Book2 3" xfId="1382"/>
    <cellStyle name="Dziesiętny_Zeszyt1_Book2 3" xfId="1383"/>
    <cellStyle name="Dziesietny_Zeszyt1_Book2 3 10" xfId="4250"/>
    <cellStyle name="Dziesiętny_Zeszyt1_Book2 3 10" xfId="4249"/>
    <cellStyle name="Dziesietny_Zeszyt1_Book2 3 11" xfId="3605"/>
    <cellStyle name="Dziesiętny_Zeszyt1_Book2 3 11" xfId="3607"/>
    <cellStyle name="Dziesietny_Zeszyt1_Book2 3 12" xfId="4377"/>
    <cellStyle name="Dziesiętny_Zeszyt1_Book2 3 12" xfId="4376"/>
    <cellStyle name="Dziesietny_Zeszyt1_Book2 3 13" xfId="3385"/>
    <cellStyle name="Dziesiętny_Zeszyt1_Book2 3 13" xfId="3389"/>
    <cellStyle name="Dziesietny_Zeszyt1_Book2 3 14" xfId="4503"/>
    <cellStyle name="Dziesiętny_Zeszyt1_Book2 3 14" xfId="5001"/>
    <cellStyle name="Dziesietny_Zeszyt1_Book2 3 15" xfId="3180"/>
    <cellStyle name="Dziesiętny_Zeszyt1_Book2 3 15" xfId="3181"/>
    <cellStyle name="Dziesietny_Zeszyt1_Book2 3 16" xfId="4592"/>
    <cellStyle name="Dziesiętny_Zeszyt1_Book2 3 16" xfId="4602"/>
    <cellStyle name="Dziesietny_Zeszyt1_Book2 3 17" xfId="3006"/>
    <cellStyle name="Dziesiętny_Zeszyt1_Book2 3 17" xfId="3007"/>
    <cellStyle name="Dziesietny_Zeszyt1_Book2 3 2" xfId="1384"/>
    <cellStyle name="Dziesiętny_Zeszyt1_Book2 3 2" xfId="1385"/>
    <cellStyle name="Dziesietny_Zeszyt1_Book2 3 2 10" xfId="3390"/>
    <cellStyle name="Dziesiętny_Zeszyt1_Book2 3 2 10" xfId="3274"/>
    <cellStyle name="Dziesietny_Zeszyt1_Book2 3 2 11" xfId="4483"/>
    <cellStyle name="Dziesiętny_Zeszyt1_Book2 3 2 11" xfId="4491"/>
    <cellStyle name="Dziesietny_Zeszyt1_Book2 3 2 12" xfId="3182"/>
    <cellStyle name="Dziesiętny_Zeszyt1_Book2 3 2 12" xfId="3183"/>
    <cellStyle name="Dziesietny_Zeszyt1_Book2 3 2 13" xfId="5099"/>
    <cellStyle name="Dziesiętny_Zeszyt1_Book2 3 2 13" xfId="4590"/>
    <cellStyle name="Dziesietny_Zeszyt1_Book2 3 2 14" xfId="3008"/>
    <cellStyle name="Dziesiętny_Zeszyt1_Book2 3 2 14" xfId="3009"/>
    <cellStyle name="Dziesietny_Zeszyt1_Book2 3 2 2" xfId="4192"/>
    <cellStyle name="Dziesiętny_Zeszyt1_Book2 3 2 2" xfId="4193"/>
    <cellStyle name="Dziesietny_Zeszyt1_Book2 3 2 3" xfId="3869"/>
    <cellStyle name="Dziesiętny_Zeszyt1_Book2 3 2 3" xfId="3868"/>
    <cellStyle name="Dziesietny_Zeszyt1_Book2 3 2 4" xfId="3846"/>
    <cellStyle name="Dziesiętny_Zeszyt1_Book2 3 2 4" xfId="3847"/>
    <cellStyle name="Dziesietny_Zeszyt1_Book2 3 2 5" xfId="3962"/>
    <cellStyle name="Dziesiętny_Zeszyt1_Book2 3 2 5" xfId="3961"/>
    <cellStyle name="Dziesietny_Zeszyt1_Book2 3 2 6" xfId="3746"/>
    <cellStyle name="Dziesiętny_Zeszyt1_Book2 3 2 6" xfId="3747"/>
    <cellStyle name="Dziesietny_Zeszyt1_Book2 3 2 7" xfId="4248"/>
    <cellStyle name="Dziesiętny_Zeszyt1_Book2 3 2 7" xfId="4247"/>
    <cellStyle name="Dziesietny_Zeszyt1_Book2 3 2 8" xfId="3608"/>
    <cellStyle name="Dziesiętny_Zeszyt1_Book2 3 2 8" xfId="3609"/>
    <cellStyle name="Dziesietny_Zeszyt1_Book2 3 2 9" xfId="4375"/>
    <cellStyle name="Dziesiętny_Zeszyt1_Book2 3 2 9" xfId="4374"/>
    <cellStyle name="Dziesietny_Zeszyt1_Book2 3 3" xfId="1386"/>
    <cellStyle name="Dziesiętny_Zeszyt1_Book2 3 3" xfId="1387"/>
    <cellStyle name="Dziesietny_Zeszyt1_Book2 3 3 10" xfId="3399"/>
    <cellStyle name="Dziesiętny_Zeszyt1_Book2 3 3 10" xfId="3861"/>
    <cellStyle name="Dziesietny_Zeszyt1_Book2 3 3 11" xfId="4966"/>
    <cellStyle name="Dziesiętny_Zeszyt1_Book2 3 3 11" xfId="4502"/>
    <cellStyle name="Dziesietny_Zeszyt1_Book2 3 3 12" xfId="3205"/>
    <cellStyle name="Dziesiętny_Zeszyt1_Book2 3 3 12" xfId="3185"/>
    <cellStyle name="Dziesietny_Zeszyt1_Book2 3 3 13" xfId="4601"/>
    <cellStyle name="Dziesiętny_Zeszyt1_Book2 3 3 13" xfId="5065"/>
    <cellStyle name="Dziesietny_Zeszyt1_Book2 3 3 14" xfId="3113"/>
    <cellStyle name="Dziesiętny_Zeszyt1_Book2 3 3 14" xfId="3029"/>
    <cellStyle name="Dziesietny_Zeszyt1_Book2 3 3 2" xfId="4194"/>
    <cellStyle name="Dziesiętny_Zeszyt1_Book2 3 3 2" xfId="4195"/>
    <cellStyle name="Dziesietny_Zeszyt1_Book2 3 3 3" xfId="3867"/>
    <cellStyle name="Dziesiętny_Zeszyt1_Book2 3 3 3" xfId="3865"/>
    <cellStyle name="Dziesietny_Zeszyt1_Book2 3 3 4" xfId="3848"/>
    <cellStyle name="Dziesiętny_Zeszyt1_Book2 3 3 4" xfId="3849"/>
    <cellStyle name="Dziesietny_Zeszyt1_Book2 3 3 5" xfId="3960"/>
    <cellStyle name="Dziesiętny_Zeszyt1_Book2 3 3 5" xfId="3959"/>
    <cellStyle name="Dziesietny_Zeszyt1_Book2 3 3 6" xfId="3748"/>
    <cellStyle name="Dziesiętny_Zeszyt1_Book2 3 3 6" xfId="3749"/>
    <cellStyle name="Dziesietny_Zeszyt1_Book2 3 3 7" xfId="4246"/>
    <cellStyle name="Dziesiętny_Zeszyt1_Book2 3 3 7" xfId="4239"/>
    <cellStyle name="Dziesietny_Zeszyt1_Book2 3 3 8" xfId="3610"/>
    <cellStyle name="Dziesiętny_Zeszyt1_Book2 3 3 8" xfId="3611"/>
    <cellStyle name="Dziesietny_Zeszyt1_Book2 3 3 9" xfId="4373"/>
    <cellStyle name="Dziesiętny_Zeszyt1_Book2 3 3 9" xfId="4372"/>
    <cellStyle name="Dziesietny_Zeszyt1_Book2 3 4" xfId="1388"/>
    <cellStyle name="Dziesiętny_Zeszyt1_Book2 3 4" xfId="1389"/>
    <cellStyle name="Dziesietny_Zeszyt1_Book2 3 4 10" xfId="4362"/>
    <cellStyle name="Dziesiętny_Zeszyt1_Book2 3 4 10" xfId="4435"/>
    <cellStyle name="Dziesietny_Zeszyt1_Book2 3 4 11" xfId="4964"/>
    <cellStyle name="Dziesiętny_Zeszyt1_Book2 3 4 11" xfId="4489"/>
    <cellStyle name="Dziesietny_Zeszyt1_Book2 3 4 12" xfId="3202"/>
    <cellStyle name="Dziesiętny_Zeszyt1_Book2 3 4 12" xfId="3204"/>
    <cellStyle name="Dziesietny_Zeszyt1_Book2 3 4 13" xfId="4612"/>
    <cellStyle name="Dziesiętny_Zeszyt1_Book2 3 4 13" xfId="5063"/>
    <cellStyle name="Dziesietny_Zeszyt1_Book2 3 4 14" xfId="4940"/>
    <cellStyle name="Dziesiętny_Zeszyt1_Book2 3 4 14" xfId="3028"/>
    <cellStyle name="Dziesietny_Zeszyt1_Book2 3 4 2" xfId="4196"/>
    <cellStyle name="Dziesiętny_Zeszyt1_Book2 3 4 2" xfId="4197"/>
    <cellStyle name="Dziesietny_Zeszyt1_Book2 3 4 3" xfId="3864"/>
    <cellStyle name="Dziesiętny_Zeszyt1_Book2 3 4 3" xfId="3863"/>
    <cellStyle name="Dziesietny_Zeszyt1_Book2 3 4 4" xfId="3850"/>
    <cellStyle name="Dziesiętny_Zeszyt1_Book2 3 4 4" xfId="3851"/>
    <cellStyle name="Dziesietny_Zeszyt1_Book2 3 4 5" xfId="3958"/>
    <cellStyle name="Dziesiętny_Zeszyt1_Book2 3 4 5" xfId="3940"/>
    <cellStyle name="Dziesietny_Zeszyt1_Book2 3 4 6" xfId="3750"/>
    <cellStyle name="Dziesiętny_Zeszyt1_Book2 3 4 6" xfId="3769"/>
    <cellStyle name="Dziesietny_Zeszyt1_Book2 3 4 7" xfId="4238"/>
    <cellStyle name="Dziesiętny_Zeszyt1_Book2 3 4 7" xfId="4303"/>
    <cellStyle name="Dziesietny_Zeszyt1_Book2 3 4 8" xfId="3612"/>
    <cellStyle name="Dziesiętny_Zeszyt1_Book2 3 4 8" xfId="3553"/>
    <cellStyle name="Dziesietny_Zeszyt1_Book2 3 4 9" xfId="4371"/>
    <cellStyle name="Dziesiętny_Zeszyt1_Book2 3 4 9" xfId="4416"/>
    <cellStyle name="Dziesietny_Zeszyt1_Book2 3 5" xfId="4190"/>
    <cellStyle name="Dziesiętny_Zeszyt1_Book2 3 5" xfId="4191"/>
    <cellStyle name="Dziesietny_Zeszyt1_Book2 3 6" xfId="3871"/>
    <cellStyle name="Dziesiętny_Zeszyt1_Book2 3 6" xfId="3870"/>
    <cellStyle name="Dziesietny_Zeszyt1_Book2 3 7" xfId="3844"/>
    <cellStyle name="Dziesiętny_Zeszyt1_Book2 3 7" xfId="3845"/>
    <cellStyle name="Dziesietny_Zeszyt1_Book2 3 8" xfId="3963"/>
    <cellStyle name="Dziesiętny_Zeszyt1_Book2 3 8" xfId="4824"/>
    <cellStyle name="Dziesietny_Zeszyt1_Book2 3 9" xfId="3744"/>
    <cellStyle name="Dziesiętny_Zeszyt1_Book2 3 9" xfId="3745"/>
    <cellStyle name="Dziesietny_Zeszyt1_Book2 4" xfId="1390"/>
    <cellStyle name="Dziesiętny_Zeszyt1_Book2 4" xfId="1391"/>
    <cellStyle name="Dziesietny_Zeszyt1_Book2 5" xfId="1392"/>
    <cellStyle name="Dziesiętny_Zeszyt1_Book2 5" xfId="1393"/>
    <cellStyle name="Dziesietny_Zeszyt1_Book2 5 10" xfId="4445"/>
    <cellStyle name="Dziesiętny_Zeszyt1_Book2 5 10" xfId="4459"/>
    <cellStyle name="Dziesietny_Zeszyt1_Book2 5 11" xfId="4436"/>
    <cellStyle name="Dziesiętny_Zeszyt1_Book2 5 11" xfId="3372"/>
    <cellStyle name="Dziesietny_Zeszyt1_Book2 5 12" xfId="4556"/>
    <cellStyle name="Dziesiętny_Zeszyt1_Book2 5 12" xfId="4545"/>
    <cellStyle name="Dziesietny_Zeszyt1_Book2 5 13" xfId="4444"/>
    <cellStyle name="Dziesiętny_Zeszyt1_Book2 5 13" xfId="5042"/>
    <cellStyle name="Dziesietny_Zeszyt1_Book2 5 14" xfId="5212"/>
    <cellStyle name="Dziesiętny_Zeszyt1_Book2 5 14" xfId="4694"/>
    <cellStyle name="Dziesietny_Zeszyt1_Book2 5 2" xfId="4200"/>
    <cellStyle name="Dziesiętny_Zeszyt1_Book2 5 2" xfId="4201"/>
    <cellStyle name="Dziesietny_Zeszyt1_Book2 5 3" xfId="3860"/>
    <cellStyle name="Dziesiętny_Zeszyt1_Book2 5 3" xfId="3859"/>
    <cellStyle name="Dziesietny_Zeszyt1_Book2 5 4" xfId="3862"/>
    <cellStyle name="Dziesiętny_Zeszyt1_Book2 5 4" xfId="3880"/>
    <cellStyle name="Dziesietny_Zeszyt1_Book2 5 5" xfId="3852"/>
    <cellStyle name="Dziesiętny_Zeszyt1_Book2 5 5" xfId="3810"/>
    <cellStyle name="Dziesietny_Zeszyt1_Book2 5 6" xfId="3939"/>
    <cellStyle name="Dziesiętny_Zeszyt1_Book2 5 6" xfId="4080"/>
    <cellStyle name="Dziesietny_Zeszyt1_Book2 5 7" xfId="3770"/>
    <cellStyle name="Dziesiętny_Zeszyt1_Book2 5 7" xfId="3660"/>
    <cellStyle name="Dziesietny_Zeszyt1_Book2 5 8" xfId="4212"/>
    <cellStyle name="Dziesiętny_Zeszyt1_Book2 5 8" xfId="4324"/>
    <cellStyle name="Dziesietny_Zeszyt1_Book2 5 9" xfId="3622"/>
    <cellStyle name="Dziesiętny_Zeszyt1_Book2 5 9" xfId="3490"/>
    <cellStyle name="Dziesietny_Zeszyt1_Book2 6" xfId="1394"/>
    <cellStyle name="Dziesiętny_Zeszyt1_Book2 6" xfId="1395"/>
    <cellStyle name="Dziesietny_Zeszyt1_Book2 6 10" xfId="4479"/>
    <cellStyle name="Dziesiętny_Zeszyt1_Book2 6 10" xfId="4461"/>
    <cellStyle name="Dziesietny_Zeszyt1_Book2 6 11" xfId="4926"/>
    <cellStyle name="Dziesiętny_Zeszyt1_Book2 6 11" xfId="3232"/>
    <cellStyle name="Dziesietny_Zeszyt1_Book2 6 12" xfId="4542"/>
    <cellStyle name="Dziesiętny_Zeszyt1_Book2 6 12" xfId="4553"/>
    <cellStyle name="Dziesietny_Zeszyt1_Book2 6 13" xfId="5036"/>
    <cellStyle name="Dziesiętny_Zeszyt1_Book2 6 13" xfId="3066"/>
    <cellStyle name="Dziesietny_Zeszyt1_Book2 6 14" xfId="4658"/>
    <cellStyle name="Dziesiętny_Zeszyt1_Book2 6 14" xfId="4692"/>
    <cellStyle name="Dziesietny_Zeszyt1_Book2 6 2" xfId="4202"/>
    <cellStyle name="Dziesiętny_Zeszyt1_Book2 6 2" xfId="4203"/>
    <cellStyle name="Dziesietny_Zeszyt1_Book2 6 3" xfId="3858"/>
    <cellStyle name="Dziesiętny_Zeszyt1_Book2 6 3" xfId="3857"/>
    <cellStyle name="Dziesietny_Zeszyt1_Book2 6 4" xfId="3881"/>
    <cellStyle name="Dziesiętny_Zeszyt1_Book2 6 4" xfId="3888"/>
    <cellStyle name="Dziesietny_Zeszyt1_Book2 6 5" xfId="3809"/>
    <cellStyle name="Dziesiętny_Zeszyt1_Book2 6 5" xfId="3801"/>
    <cellStyle name="Dziesietny_Zeszyt1_Book2 6 6" xfId="4087"/>
    <cellStyle name="Dziesiętny_Zeszyt1_Book2 6 6" xfId="4118"/>
    <cellStyle name="Dziesietny_Zeszyt1_Book2 6 7" xfId="3659"/>
    <cellStyle name="Dziesiętny_Zeszyt1_Book2 6 7" xfId="3650"/>
    <cellStyle name="Dziesietny_Zeszyt1_Book2 6 8" xfId="4325"/>
    <cellStyle name="Dziesiętny_Zeszyt1_Book2 6 8" xfId="4335"/>
    <cellStyle name="Dziesietny_Zeszyt1_Book2 6 9" xfId="3489"/>
    <cellStyle name="Dziesiętny_Zeszyt1_Book2 6 9" xfId="3458"/>
    <cellStyle name="Dziesietny_Zeszyt1_Book2 7" xfId="1396"/>
    <cellStyle name="Dziesiętny_Zeszyt1_Book2 7" xfId="1397"/>
    <cellStyle name="Dziesietny_Zeszyt1_Book2 7 10" xfId="4477"/>
    <cellStyle name="Dziesiętny_Zeszyt1_Book2 7 10" xfId="4532"/>
    <cellStyle name="Dziesietny_Zeszyt1_Book2 7 11" xfId="3241"/>
    <cellStyle name="Dziesiętny_Zeszyt1_Book2 7 11" xfId="3226"/>
    <cellStyle name="Dziesietny_Zeszyt1_Book2 7 12" xfId="4569"/>
    <cellStyle name="Dziesiętny_Zeszyt1_Book2 7 12" xfId="4572"/>
    <cellStyle name="Dziesietny_Zeszyt1_Book2 7 13" xfId="3062"/>
    <cellStyle name="Dziesiętny_Zeszyt1_Book2 7 13" xfId="3050"/>
    <cellStyle name="Dziesietny_Zeszyt1_Book2 7 14" xfId="4715"/>
    <cellStyle name="Dziesiętny_Zeszyt1_Book2 7 14" xfId="4708"/>
    <cellStyle name="Dziesietny_Zeszyt1_Book2 7 2" xfId="4204"/>
    <cellStyle name="Dziesiętny_Zeszyt1_Book2 7 2" xfId="4205"/>
    <cellStyle name="Dziesietny_Zeszyt1_Book2 7 3" xfId="3856"/>
    <cellStyle name="Dziesiętny_Zeszyt1_Book2 7 3" xfId="3855"/>
    <cellStyle name="Dziesietny_Zeszyt1_Book2 7 4" xfId="3889"/>
    <cellStyle name="Dziesiętny_Zeszyt1_Book2 7 4" xfId="3929"/>
    <cellStyle name="Dziesietny_Zeszyt1_Book2 7 5" xfId="3800"/>
    <cellStyle name="Dziesiętny_Zeszyt1_Book2 7 5" xfId="3781"/>
    <cellStyle name="Dziesietny_Zeszyt1_Book2 7 6" xfId="4119"/>
    <cellStyle name="Dziesiętny_Zeszyt1_Book2 7 6" xfId="4173"/>
    <cellStyle name="Dziesietny_Zeszyt1_Book2 7 7" xfId="3649"/>
    <cellStyle name="Dziesiętny_Zeszyt1_Book2 7 7" xfId="3633"/>
    <cellStyle name="Dziesietny_Zeszyt1_Book2 7 8" xfId="4336"/>
    <cellStyle name="Dziesiętny_Zeszyt1_Book2 7 8" xfId="4352"/>
    <cellStyle name="Dziesietny_Zeszyt1_Book2 7 9" xfId="3457"/>
    <cellStyle name="Dziesiętny_Zeszyt1_Book2 7 9" xfId="3417"/>
    <cellStyle name="Dziesietny_Zeszyt1_Book2_1" xfId="1398"/>
    <cellStyle name="Dziesiętny_Zeszyt1_Book2_1" xfId="1399"/>
    <cellStyle name="Dziesietny_Zeszyt1_Book2_1 10" xfId="3930"/>
    <cellStyle name="Dziesiętny_Zeszyt1_Book2_1 10" xfId="3931"/>
    <cellStyle name="Dziesietny_Zeszyt1_Book2_1 11" xfId="3780"/>
    <cellStyle name="Dziesiętny_Zeszyt1_Book2_1 11" xfId="3779"/>
    <cellStyle name="Dziesietny_Zeszyt1_Book2_1 12" xfId="4180"/>
    <cellStyle name="Dziesiętny_Zeszyt1_Book2_1 12" xfId="4181"/>
    <cellStyle name="Dziesietny_Zeszyt1_Book2_1 13" xfId="3632"/>
    <cellStyle name="Dziesiętny_Zeszyt1_Book2_1 13" xfId="3631"/>
    <cellStyle name="Dziesietny_Zeszyt1_Book2_1 14" xfId="4353"/>
    <cellStyle name="Dziesiętny_Zeszyt1_Book2_1 14" xfId="4354"/>
    <cellStyle name="Dziesietny_Zeszyt1_Book2_1 15" xfId="3408"/>
    <cellStyle name="Dziesiętny_Zeszyt1_Book2_1 15" xfId="3407"/>
    <cellStyle name="Dziesietny_Zeszyt1_Book2_1 16" xfId="4487"/>
    <cellStyle name="Dziesiętny_Zeszyt1_Book2_1 16" xfId="4488"/>
    <cellStyle name="Dziesietny_Zeszyt1_Book2_1 17" xfId="3225"/>
    <cellStyle name="Dziesiętny_Zeszyt1_Book2_1 17" xfId="3224"/>
    <cellStyle name="Dziesietny_Zeszyt1_Book2_1 18" xfId="4861"/>
    <cellStyle name="Dziesiętny_Zeszyt1_Book2_1 18" xfId="5213"/>
    <cellStyle name="Dziesietny_Zeszyt1_Book2_1 19" xfId="3049"/>
    <cellStyle name="Dziesiętny_Zeszyt1_Book2_1 19" xfId="3048"/>
    <cellStyle name="Dziesietny_Zeszyt1_Book2_1 2" xfId="1400"/>
    <cellStyle name="Dziesiętny_Zeszyt1_Book2_1 2" xfId="1401"/>
    <cellStyle name="Dziesietny_Zeszyt1_Book2_1 20" xfId="4709"/>
    <cellStyle name="Dziesiętny_Zeszyt1_Book2_1 20" xfId="4710"/>
    <cellStyle name="Dziesietny_Zeszyt1_Book2_1 3" xfId="1402"/>
    <cellStyle name="Dziesiętny_Zeszyt1_Book2_1 3" xfId="1403"/>
    <cellStyle name="Dziesietny_Zeszyt1_Book2_1 4" xfId="1404"/>
    <cellStyle name="Dziesiętny_Zeszyt1_Book2_1 4" xfId="1405"/>
    <cellStyle name="Dziesietny_Zeszyt1_Book2_1 5" xfId="1406"/>
    <cellStyle name="Dziesiętny_Zeszyt1_Book2_1 5" xfId="1407"/>
    <cellStyle name="Dziesietny_Zeszyt1_Book2_1 6" xfId="1408"/>
    <cellStyle name="Dziesiętny_Zeszyt1_Book2_1 6" xfId="1409"/>
    <cellStyle name="Dziesietny_Zeszyt1_Book2_1 7" xfId="1410"/>
    <cellStyle name="Dziesiętny_Zeszyt1_Book2_1 7" xfId="1411"/>
    <cellStyle name="Dziesietny_Zeszyt1_Book2_1 8" xfId="4206"/>
    <cellStyle name="Dziesiętny_Zeszyt1_Book2_1 8" xfId="4207"/>
    <cellStyle name="Dziesietny_Zeszyt1_Book2_1 9" xfId="3854"/>
    <cellStyle name="Dziesiętny_Zeszyt1_Book2_1 9" xfId="3853"/>
    <cellStyle name="Dziesietny_Zeszyt1_Camb calc2002_4_Rev 1508" xfId="1412"/>
    <cellStyle name="Dziesiętny_Zeszyt1_Camb calc2002_4_Rev 1508" xfId="1413"/>
    <cellStyle name="Dziesietny_Zeszyt1_Camb calc2002_4_Rev 1508 2" xfId="1414"/>
    <cellStyle name="Dziesiętny_Zeszyt1_Camb calc2002_4_Rev 1508 2" xfId="1415"/>
    <cellStyle name="Dziesietny_Zeszyt1_Camb calc2002_4_Rev 1508 2 10" xfId="3599"/>
    <cellStyle name="Dziesiętny_Zeszyt1_Camb calc2002_4_Rev 1508 2 10" xfId="3598"/>
    <cellStyle name="Dziesietny_Zeszyt1_Camb calc2002_4_Rev 1508 2 11" xfId="4381"/>
    <cellStyle name="Dziesiętny_Zeszyt1_Camb calc2002_4_Rev 1508 2 11" xfId="4382"/>
    <cellStyle name="Dziesietny_Zeszyt1_Camb calc2002_4_Rev 1508 2 12" xfId="3371"/>
    <cellStyle name="Dziesiętny_Zeszyt1_Camb calc2002_4_Rev 1508 2 12" xfId="3370"/>
    <cellStyle name="Dziesietny_Zeszyt1_Camb calc2002_4_Rev 1508 2 13" xfId="5115"/>
    <cellStyle name="Dziesiętny_Zeszyt1_Camb calc2002_4_Rev 1508 2 13" xfId="4517"/>
    <cellStyle name="Dziesietny_Zeszyt1_Camb calc2002_4_Rev 1508 2 14" xfId="3184"/>
    <cellStyle name="Dziesiętny_Zeszyt1_Camb calc2002_4_Rev 1508 2 14" xfId="5050"/>
    <cellStyle name="Dziesietny_Zeszyt1_Camb calc2002_4_Rev 1508 2 15" xfId="4598"/>
    <cellStyle name="Dziesiętny_Zeszyt1_Camb calc2002_4_Rev 1508 2 15" xfId="4605"/>
    <cellStyle name="Dziesietny_Zeszyt1_Camb calc2002_4_Rev 1508 2 16" xfId="2958"/>
    <cellStyle name="Dziesiętny_Zeszyt1_Camb calc2002_4_Rev 1508 2 16" xfId="2979"/>
    <cellStyle name="Dziesietny_Zeszyt1_Camb calc2002_4_Rev 1508 2 17" xfId="4749"/>
    <cellStyle name="Dziesiętny_Zeszyt1_Camb calc2002_4_Rev 1508 2 17" xfId="4750"/>
    <cellStyle name="Dziesietny_Zeszyt1_Camb calc2002_4_Rev 1508 2 2" xfId="1416"/>
    <cellStyle name="Dziesiętny_Zeszyt1_Camb calc2002_4_Rev 1508 2 2" xfId="1417"/>
    <cellStyle name="Dziesietny_Zeszyt1_Camb calc2002_4_Rev 1508 2 2 10" xfId="5056"/>
    <cellStyle name="Dziesiętny_Zeszyt1_Camb calc2002_4_Rev 1508 2 2 10" xfId="4527"/>
    <cellStyle name="Dziesietny_Zeszyt1_Camb calc2002_4_Rev 1508 2 2 11" xfId="3156"/>
    <cellStyle name="Dziesiętny_Zeszyt1_Camb calc2002_4_Rev 1508 2 2 11" xfId="3164"/>
    <cellStyle name="Dziesietny_Zeszyt1_Camb calc2002_4_Rev 1508 2 2 12" xfId="4606"/>
    <cellStyle name="Dziesiętny_Zeszyt1_Camb calc2002_4_Rev 1508 2 2 12" xfId="5201"/>
    <cellStyle name="Dziesietny_Zeszyt1_Camb calc2002_4_Rev 1508 2 2 13" xfId="2961"/>
    <cellStyle name="Dziesiętny_Zeszyt1_Camb calc2002_4_Rev 1508 2 2 13" xfId="2960"/>
    <cellStyle name="Dziesietny_Zeszyt1_Camb calc2002_4_Rev 1508 2 2 14" xfId="4755"/>
    <cellStyle name="Dziesiętny_Zeszyt1_Camb calc2002_4_Rev 1508 2 2 14" xfId="5248"/>
    <cellStyle name="Dziesietny_Zeszyt1_Camb calc2002_4_Rev 1508 2 2 2" xfId="4224"/>
    <cellStyle name="Dziesiętny_Zeszyt1_Camb calc2002_4_Rev 1508 2 2 2" xfId="4225"/>
    <cellStyle name="Dziesietny_Zeszyt1_Camb calc2002_4_Rev 1508 2 2 3" xfId="3835"/>
    <cellStyle name="Dziesiętny_Zeszyt1_Camb calc2002_4_Rev 1508 2 2 3" xfId="3834"/>
    <cellStyle name="Dziesietny_Zeszyt1_Camb calc2002_4_Rev 1508 2 2 4" xfId="3983"/>
    <cellStyle name="Dziesiętny_Zeszyt1_Camb calc2002_4_Rev 1508 2 2 4" xfId="3984"/>
    <cellStyle name="Dziesietny_Zeszyt1_Camb calc2002_4_Rev 1508 2 2 5" xfId="3726"/>
    <cellStyle name="Dziesiętny_Zeszyt1_Camb calc2002_4_Rev 1508 2 2 5" xfId="3725"/>
    <cellStyle name="Dziesietny_Zeszyt1_Camb calc2002_4_Rev 1508 2 2 6" xfId="4268"/>
    <cellStyle name="Dziesiętny_Zeszyt1_Camb calc2002_4_Rev 1508 2 2 6" xfId="4269"/>
    <cellStyle name="Dziesietny_Zeszyt1_Camb calc2002_4_Rev 1508 2 2 7" xfId="3589"/>
    <cellStyle name="Dziesiętny_Zeszyt1_Camb calc2002_4_Rev 1508 2 2 7" xfId="3588"/>
    <cellStyle name="Dziesietny_Zeszyt1_Camb calc2002_4_Rev 1508 2 2 8" xfId="4392"/>
    <cellStyle name="Dziesiętny_Zeszyt1_Camb calc2002_4_Rev 1508 2 2 8" xfId="4393"/>
    <cellStyle name="Dziesietny_Zeszyt1_Camb calc2002_4_Rev 1508 2 2 9" xfId="3348"/>
    <cellStyle name="Dziesiętny_Zeszyt1_Camb calc2002_4_Rev 1508 2 2 9" xfId="3339"/>
    <cellStyle name="Dziesietny_Zeszyt1_Camb calc2002_4_Rev 1508 2 3" xfId="1418"/>
    <cellStyle name="Dziesiętny_Zeszyt1_Camb calc2002_4_Rev 1508 2 3" xfId="1419"/>
    <cellStyle name="Dziesietny_Zeszyt1_Camb calc2002_4_Rev 1508 2 3 10" xfId="4982"/>
    <cellStyle name="Dziesiętny_Zeszyt1_Camb calc2002_4_Rev 1508 2 3 10" xfId="4988"/>
    <cellStyle name="Dziesietny_Zeszyt1_Camb calc2002_4_Rev 1508 2 3 11" xfId="3119"/>
    <cellStyle name="Dziesiętny_Zeszyt1_Camb calc2002_4_Rev 1508 2 3 11" xfId="5104"/>
    <cellStyle name="Dziesietny_Zeszyt1_Camb calc2002_4_Rev 1508 2 3 12" xfId="5191"/>
    <cellStyle name="Dziesiętny_Zeszyt1_Camb calc2002_4_Rev 1508 2 3 12" xfId="5179"/>
    <cellStyle name="Dziesietny_Zeszyt1_Camb calc2002_4_Rev 1508 2 3 13" xfId="5237"/>
    <cellStyle name="Dziesiętny_Zeszyt1_Camb calc2002_4_Rev 1508 2 3 13" xfId="5236"/>
    <cellStyle name="Dziesietny_Zeszyt1_Camb calc2002_4_Rev 1508 2 3 14" xfId="5263"/>
    <cellStyle name="Dziesiętny_Zeszyt1_Camb calc2002_4_Rev 1508 2 3 14" xfId="4761"/>
    <cellStyle name="Dziesietny_Zeszyt1_Camb calc2002_4_Rev 1508 2 3 2" xfId="4226"/>
    <cellStyle name="Dziesiętny_Zeszyt1_Camb calc2002_4_Rev 1508 2 3 2" xfId="4227"/>
    <cellStyle name="Dziesietny_Zeszyt1_Camb calc2002_4_Rev 1508 2 3 3" xfId="3833"/>
    <cellStyle name="Dziesiętny_Zeszyt1_Camb calc2002_4_Rev 1508 2 3 3" xfId="3832"/>
    <cellStyle name="Dziesietny_Zeszyt1_Camb calc2002_4_Rev 1508 2 3 4" xfId="4013"/>
    <cellStyle name="Dziesiętny_Zeszyt1_Camb calc2002_4_Rev 1508 2 3 4" xfId="4864"/>
    <cellStyle name="Dziesietny_Zeszyt1_Camb calc2002_4_Rev 1508 2 3 5" xfId="3706"/>
    <cellStyle name="Dziesiętny_Zeszyt1_Camb calc2002_4_Rev 1508 2 3 5" xfId="3717"/>
    <cellStyle name="Dziesietny_Zeszyt1_Camb calc2002_4_Rev 1508 2 3 6" xfId="4917"/>
    <cellStyle name="Dziesiętny_Zeszyt1_Camb calc2002_4_Rev 1508 2 3 6" xfId="4276"/>
    <cellStyle name="Dziesietny_Zeszyt1_Camb calc2002_4_Rev 1508 2 3 7" xfId="4967"/>
    <cellStyle name="Dziesiętny_Zeszyt1_Camb calc2002_4_Rev 1508 2 3 7" xfId="3581"/>
    <cellStyle name="Dziesietny_Zeszyt1_Camb calc2002_4_Rev 1508 2 3 8" xfId="5017"/>
    <cellStyle name="Dziesiętny_Zeszyt1_Camb calc2002_4_Rev 1508 2 3 8" xfId="4399"/>
    <cellStyle name="Dziesietny_Zeszyt1_Camb calc2002_4_Rev 1508 2 3 9" xfId="5066"/>
    <cellStyle name="Dziesiętny_Zeszyt1_Camb calc2002_4_Rev 1508 2 3 9" xfId="3322"/>
    <cellStyle name="Dziesietny_Zeszyt1_Camb calc2002_4_Rev 1508 2 4" xfId="1420"/>
    <cellStyle name="Dziesiętny_Zeszyt1_Camb calc2002_4_Rev 1508 2 4" xfId="1421"/>
    <cellStyle name="Dziesietny_Zeszyt1_Camb calc2002_4_Rev 1508 2 4 10" xfId="4535"/>
    <cellStyle name="Dziesiętny_Zeszyt1_Camb calc2002_4_Rev 1508 2 4 10" xfId="4536"/>
    <cellStyle name="Dziesietny_Zeszyt1_Camb calc2002_4_Rev 1508 2 4 11" xfId="3118"/>
    <cellStyle name="Dziesiętny_Zeszyt1_Camb calc2002_4_Rev 1508 2 4 11" xfId="5157"/>
    <cellStyle name="Dziesietny_Zeszyt1_Camb calc2002_4_Rev 1508 2 4 12" xfId="5154"/>
    <cellStyle name="Dziesiętny_Zeszyt1_Camb calc2002_4_Rev 1508 2 4 12" xfId="4628"/>
    <cellStyle name="Dziesietny_Zeszyt1_Camb calc2002_4_Rev 1508 2 4 13" xfId="5230"/>
    <cellStyle name="Dziesiętny_Zeszyt1_Camb calc2002_4_Rev 1508 2 4 13" xfId="2945"/>
    <cellStyle name="Dziesietny_Zeszyt1_Camb calc2002_4_Rev 1508 2 4 14" xfId="5163"/>
    <cellStyle name="Dziesiętny_Zeszyt1_Camb calc2002_4_Rev 1508 2 4 14" xfId="5252"/>
    <cellStyle name="Dziesietny_Zeszyt1_Camb calc2002_4_Rev 1508 2 4 2" xfId="4228"/>
    <cellStyle name="Dziesiętny_Zeszyt1_Camb calc2002_4_Rev 1508 2 4 2" xfId="4229"/>
    <cellStyle name="Dziesietny_Zeszyt1_Camb calc2002_4_Rev 1508 2 4 3" xfId="3831"/>
    <cellStyle name="Dziesiętny_Zeszyt1_Camb calc2002_4_Rev 1508 2 4 3" xfId="3830"/>
    <cellStyle name="Dziesietny_Zeszyt1_Camb calc2002_4_Rev 1508 2 4 4" xfId="4021"/>
    <cellStyle name="Dziesiętny_Zeszyt1_Camb calc2002_4_Rev 1508 2 4 4" xfId="4022"/>
    <cellStyle name="Dziesietny_Zeszyt1_Camb calc2002_4_Rev 1508 2 4 5" xfId="3699"/>
    <cellStyle name="Dziesiętny_Zeszyt1_Camb calc2002_4_Rev 1508 2 4 5" xfId="3698"/>
    <cellStyle name="Dziesietny_Zeszyt1_Camb calc2002_4_Rev 1508 2 4 6" xfId="4287"/>
    <cellStyle name="Dziesiętny_Zeszyt1_Camb calc2002_4_Rev 1508 2 4 6" xfId="4288"/>
    <cellStyle name="Dziesietny_Zeszyt1_Camb calc2002_4_Rev 1508 2 4 7" xfId="4907"/>
    <cellStyle name="Dziesiętny_Zeszyt1_Camb calc2002_4_Rev 1508 2 4 7" xfId="3574"/>
    <cellStyle name="Dziesietny_Zeszyt1_Camb calc2002_4_Rev 1508 2 4 8" xfId="4957"/>
    <cellStyle name="Dziesiętny_Zeszyt1_Camb calc2002_4_Rev 1508 2 4 8" xfId="4406"/>
    <cellStyle name="Dziesietny_Zeszyt1_Camb calc2002_4_Rev 1508 2 4 9" xfId="5007"/>
    <cellStyle name="Dziesiętny_Zeszyt1_Camb calc2002_4_Rev 1508 2 4 9" xfId="3301"/>
    <cellStyle name="Dziesietny_Zeszyt1_Camb calc2002_4_Rev 1508 2 5" xfId="4222"/>
    <cellStyle name="Dziesiętny_Zeszyt1_Camb calc2002_4_Rev 1508 2 5" xfId="4223"/>
    <cellStyle name="Dziesietny_Zeszyt1_Camb calc2002_4_Rev 1508 2 6" xfId="3837"/>
    <cellStyle name="Dziesiętny_Zeszyt1_Camb calc2002_4_Rev 1508 2 6" xfId="3836"/>
    <cellStyle name="Dziesietny_Zeszyt1_Camb calc2002_4_Rev 1508 2 7" xfId="3972"/>
    <cellStyle name="Dziesiętny_Zeszyt1_Camb calc2002_4_Rev 1508 2 7" xfId="3973"/>
    <cellStyle name="Dziesietny_Zeszyt1_Camb calc2002_4_Rev 1508 2 8" xfId="3737"/>
    <cellStyle name="Dziesiętny_Zeszyt1_Camb calc2002_4_Rev 1508 2 8" xfId="3736"/>
    <cellStyle name="Dziesietny_Zeszyt1_Camb calc2002_4_Rev 1508 2 9" xfId="4258"/>
    <cellStyle name="Dziesiętny_Zeszyt1_Camb calc2002_4_Rev 1508 2 9" xfId="4259"/>
    <cellStyle name="Dziesietny_Zeszyt1_Camb calc2002_4_Rev 1508 3" xfId="1422"/>
    <cellStyle name="Dziesiętny_Zeszyt1_Camb calc2002_4_Rev 1508 3" xfId="1423"/>
    <cellStyle name="Dziesietny_Zeszyt1_Camb calc2002_4_Rev 1508 3 10" xfId="3540"/>
    <cellStyle name="Dziesiętny_Zeszyt1_Camb calc2002_4_Rev 1508 3 10" xfId="3536"/>
    <cellStyle name="Dziesietny_Zeszyt1_Camb calc2002_4_Rev 1508 3 11" xfId="4429"/>
    <cellStyle name="Dziesiętny_Zeszyt1_Camb calc2002_4_Rev 1508 3 11" xfId="4419"/>
    <cellStyle name="Dziesietny_Zeszyt1_Camb calc2002_4_Rev 1508 3 12" xfId="4932"/>
    <cellStyle name="Dziesiętny_Zeszyt1_Camb calc2002_4_Rev 1508 3 12" xfId="4938"/>
    <cellStyle name="Dziesietny_Zeszyt1_Camb calc2002_4_Rev 1508 3 13" xfId="4537"/>
    <cellStyle name="Dziesiętny_Zeszyt1_Camb calc2002_4_Rev 1508 3 13" xfId="4538"/>
    <cellStyle name="Dziesietny_Zeszyt1_Camb calc2002_4_Rev 1508 3 14" xfId="3112"/>
    <cellStyle name="Dziesiętny_Zeszyt1_Camb calc2002_4_Rev 1508 3 14" xfId="5102"/>
    <cellStyle name="Dziesietny_Zeszyt1_Camb calc2002_4_Rev 1508 3 15" xfId="4629"/>
    <cellStyle name="Dziesiętny_Zeszyt1_Camb calc2002_4_Rev 1508 3 15" xfId="5094"/>
    <cellStyle name="Dziesietny_Zeszyt1_Camb calc2002_4_Rev 1508 3 16" xfId="5141"/>
    <cellStyle name="Dziesiętny_Zeszyt1_Camb calc2002_4_Rev 1508 3 16" xfId="2918"/>
    <cellStyle name="Dziesietny_Zeszyt1_Camb calc2002_4_Rev 1508 3 17" xfId="4774"/>
    <cellStyle name="Dziesiętny_Zeszyt1_Camb calc2002_4_Rev 1508 3 17" xfId="5186"/>
    <cellStyle name="Dziesietny_Zeszyt1_Camb calc2002_4_Rev 1508 3 2" xfId="1424"/>
    <cellStyle name="Dziesiętny_Zeszyt1_Camb calc2002_4_Rev 1508 3 2" xfId="1425"/>
    <cellStyle name="Dziesietny_Zeszyt1_Camb calc2002_4_Rev 1508 3 2 10" xfId="4996"/>
    <cellStyle name="Dziesiętny_Zeszyt1_Camb calc2002_4_Rev 1508 3 2 10" xfId="4539"/>
    <cellStyle name="Dziesietny_Zeszyt1_Camb calc2002_4_Rev 1508 3 2 11" xfId="3088"/>
    <cellStyle name="Dziesiętny_Zeszyt1_Camb calc2002_4_Rev 1508 3 2 11" xfId="5030"/>
    <cellStyle name="Dziesietny_Zeszyt1_Camb calc2002_4_Rev 1508 3 2 12" xfId="4630"/>
    <cellStyle name="Dziesiętny_Zeszyt1_Camb calc2002_4_Rev 1508 3 2 12" xfId="5075"/>
    <cellStyle name="Dziesietny_Zeszyt1_Camb calc2002_4_Rev 1508 3 2 13" xfId="2917"/>
    <cellStyle name="Dziesiętny_Zeszyt1_Camb calc2002_4_Rev 1508 3 2 13" xfId="2916"/>
    <cellStyle name="Dziesietny_Zeszyt1_Camb calc2002_4_Rev 1508 3 2 14" xfId="4775"/>
    <cellStyle name="Dziesiętny_Zeszyt1_Camb calc2002_4_Rev 1508 3 2 14" xfId="5169"/>
    <cellStyle name="Dziesietny_Zeszyt1_Camb calc2002_4_Rev 1508 3 2 2" xfId="4232"/>
    <cellStyle name="Dziesiętny_Zeszyt1_Camb calc2002_4_Rev 1508 3 2 2" xfId="4233"/>
    <cellStyle name="Dziesietny_Zeszyt1_Camb calc2002_4_Rev 1508 3 2 3" xfId="3826"/>
    <cellStyle name="Dziesiętny_Zeszyt1_Camb calc2002_4_Rev 1508 3 2 3" xfId="3825"/>
    <cellStyle name="Dziesietny_Zeszyt1_Camb calc2002_4_Rev 1508 3 2 4" xfId="4043"/>
    <cellStyle name="Dziesiętny_Zeszyt1_Camb calc2002_4_Rev 1508 3 2 4" xfId="4047"/>
    <cellStyle name="Dziesietny_Zeszyt1_Camb calc2002_4_Rev 1508 3 2 5" xfId="3677"/>
    <cellStyle name="Dziesiętny_Zeszyt1_Camb calc2002_4_Rev 1508 3 2 5" xfId="3676"/>
    <cellStyle name="Dziesietny_Zeszyt1_Camb calc2002_4_Rev 1508 3 2 6" xfId="4307"/>
    <cellStyle name="Dziesiętny_Zeszyt1_Camb calc2002_4_Rev 1508 3 2 6" xfId="4308"/>
    <cellStyle name="Dziesietny_Zeszyt1_Camb calc2002_4_Rev 1508 3 2 7" xfId="3527"/>
    <cellStyle name="Dziesiętny_Zeszyt1_Camb calc2002_4_Rev 1508 3 2 7" xfId="3526"/>
    <cellStyle name="Dziesietny_Zeszyt1_Camb calc2002_4_Rev 1508 3 2 8" xfId="4420"/>
    <cellStyle name="Dziesiętny_Zeszyt1_Camb calc2002_4_Rev 1508 3 2 8" xfId="4421"/>
    <cellStyle name="Dziesietny_Zeszyt1_Camb calc2002_4_Rev 1508 3 2 9" xfId="3263"/>
    <cellStyle name="Dziesiętny_Zeszyt1_Camb calc2002_4_Rev 1508 3 2 9" xfId="3262"/>
    <cellStyle name="Dziesietny_Zeszyt1_Camb calc2002_4_Rev 1508 3 3" xfId="1426"/>
    <cellStyle name="Dziesiętny_Zeszyt1_Camb calc2002_4_Rev 1508 3 3" xfId="1427"/>
    <cellStyle name="Dziesietny_Zeszyt1_Camb calc2002_4_Rev 1508 3 3 10" xfId="4976"/>
    <cellStyle name="Dziesiętny_Zeszyt1_Camb calc2002_4_Rev 1508 3 3 10" xfId="4978"/>
    <cellStyle name="Dziesietny_Zeszyt1_Camb calc2002_4_Rev 1508 3 3 11" xfId="5032"/>
    <cellStyle name="Dziesiętny_Zeszyt1_Camb calc2002_4_Rev 1508 3 3 11" xfId="5038"/>
    <cellStyle name="Dziesietny_Zeszyt1_Camb calc2002_4_Rev 1508 3 3 12" xfId="5077"/>
    <cellStyle name="Dziesiętny_Zeszyt1_Camb calc2002_4_Rev 1508 3 3 12" xfId="4647"/>
    <cellStyle name="Dziesietny_Zeszyt1_Camb calc2002_4_Rev 1508 3 3 13" xfId="2904"/>
    <cellStyle name="Dziesiętny_Zeszyt1_Camb calc2002_4_Rev 1508 3 3 13" xfId="5130"/>
    <cellStyle name="Dziesietny_Zeszyt1_Camb calc2002_4_Rev 1508 3 3 14" xfId="5171"/>
    <cellStyle name="Dziesiętny_Zeszyt1_Camb calc2002_4_Rev 1508 3 3 14" xfId="5173"/>
    <cellStyle name="Dziesietny_Zeszyt1_Camb calc2002_4_Rev 1508 3 3 2" xfId="4234"/>
    <cellStyle name="Dziesiętny_Zeszyt1_Camb calc2002_4_Rev 1508 3 3 2" xfId="4235"/>
    <cellStyle name="Dziesietny_Zeszyt1_Camb calc2002_4_Rev 1508 3 3 3" xfId="3824"/>
    <cellStyle name="Dziesiętny_Zeszyt1_Camb calc2002_4_Rev 1508 3 3 3" xfId="3823"/>
    <cellStyle name="Dziesietny_Zeszyt1_Camb calc2002_4_Rev 1508 3 3 4" xfId="4048"/>
    <cellStyle name="Dziesiętny_Zeszyt1_Camb calc2002_4_Rev 1508 3 3 4" xfId="4049"/>
    <cellStyle name="Dziesietny_Zeszyt1_Camb calc2002_4_Rev 1508 3 3 5" xfId="3675"/>
    <cellStyle name="Dziesiętny_Zeszyt1_Camb calc2002_4_Rev 1508 3 3 5" xfId="3673"/>
    <cellStyle name="Dziesietny_Zeszyt1_Camb calc2002_4_Rev 1508 3 3 6" xfId="4310"/>
    <cellStyle name="Dziesiętny_Zeszyt1_Camb calc2002_4_Rev 1508 3 3 6" xfId="4311"/>
    <cellStyle name="Dziesietny_Zeszyt1_Camb calc2002_4_Rev 1508 3 3 7" xfId="3522"/>
    <cellStyle name="Dziesiętny_Zeszyt1_Camb calc2002_4_Rev 1508 3 3 7" xfId="3513"/>
    <cellStyle name="Dziesietny_Zeszyt1_Camb calc2002_4_Rev 1508 3 3 8" xfId="4422"/>
    <cellStyle name="Dziesiętny_Zeszyt1_Camb calc2002_4_Rev 1508 3 3 8" xfId="4423"/>
    <cellStyle name="Dziesietny_Zeszyt1_Camb calc2002_4_Rev 1508 3 3 9" xfId="3261"/>
    <cellStyle name="Dziesiętny_Zeszyt1_Camb calc2002_4_Rev 1508 3 3 9" xfId="3260"/>
    <cellStyle name="Dziesietny_Zeszyt1_Camb calc2002_4_Rev 1508 3 4" xfId="1428"/>
    <cellStyle name="Dziesiętny_Zeszyt1_Camb calc2002_4_Rev 1508 3 4" xfId="1429"/>
    <cellStyle name="Dziesietny_Zeszyt1_Camb calc2002_4_Rev 1508 3 4 10" xfId="4856"/>
    <cellStyle name="Dziesiętny_Zeszyt1_Camb calc2002_4_Rev 1508 3 4 10" xfId="4991"/>
    <cellStyle name="Dziesietny_Zeszyt1_Camb calc2002_4_Rev 1508 3 4 11" xfId="3097"/>
    <cellStyle name="Dziesiętny_Zeszyt1_Camb calc2002_4_Rev 1508 3 4 11" xfId="3096"/>
    <cellStyle name="Dziesietny_Zeszyt1_Camb calc2002_4_Rev 1508 3 4 12" xfId="5089"/>
    <cellStyle name="Dziesiętny_Zeszyt1_Camb calc2002_4_Rev 1508 3 4 12" xfId="5091"/>
    <cellStyle name="Dziesietny_Zeszyt1_Camb calc2002_4_Rev 1508 3 4 13" xfId="5136"/>
    <cellStyle name="Dziesiętny_Zeszyt1_Camb calc2002_4_Rev 1508 3 4 13" xfId="2902"/>
    <cellStyle name="Dziesietny_Zeszyt1_Camb calc2002_4_Rev 1508 3 4 14" xfId="4780"/>
    <cellStyle name="Dziesiętny_Zeszyt1_Camb calc2002_4_Rev 1508 3 4 14" xfId="5182"/>
    <cellStyle name="Dziesietny_Zeszyt1_Camb calc2002_4_Rev 1508 3 4 2" xfId="4236"/>
    <cellStyle name="Dziesiętny_Zeszyt1_Camb calc2002_4_Rev 1508 3 4 2" xfId="4237"/>
    <cellStyle name="Dziesietny_Zeszyt1_Camb calc2002_4_Rev 1508 3 4 3" xfId="3822"/>
    <cellStyle name="Dziesiętny_Zeszyt1_Camb calc2002_4_Rev 1508 3 4 3" xfId="3821"/>
    <cellStyle name="Dziesietny_Zeszyt1_Camb calc2002_4_Rev 1508 3 4 4" xfId="4050"/>
    <cellStyle name="Dziesiętny_Zeszyt1_Camb calc2002_4_Rev 1508 3 4 4" xfId="4051"/>
    <cellStyle name="Dziesietny_Zeszyt1_Camb calc2002_4_Rev 1508 3 4 5" xfId="3672"/>
    <cellStyle name="Dziesiętny_Zeszyt1_Camb calc2002_4_Rev 1508 3 4 5" xfId="3671"/>
    <cellStyle name="Dziesietny_Zeszyt1_Camb calc2002_4_Rev 1508 3 4 6" xfId="4312"/>
    <cellStyle name="Dziesiętny_Zeszyt1_Camb calc2002_4_Rev 1508 3 4 6" xfId="4313"/>
    <cellStyle name="Dziesietny_Zeszyt1_Camb calc2002_4_Rev 1508 3 4 7" xfId="3509"/>
    <cellStyle name="Dziesiętny_Zeszyt1_Camb calc2002_4_Rev 1508 3 4 7" xfId="3500"/>
    <cellStyle name="Dziesietny_Zeszyt1_Camb calc2002_4_Rev 1508 3 4 8" xfId="4424"/>
    <cellStyle name="Dziesiętny_Zeszyt1_Camb calc2002_4_Rev 1508 3 4 8" xfId="4425"/>
    <cellStyle name="Dziesietny_Zeszyt1_Camb calc2002_4_Rev 1508 3 4 9" xfId="4946"/>
    <cellStyle name="Dziesiętny_Zeszyt1_Camb calc2002_4_Rev 1508 3 4 9" xfId="3259"/>
    <cellStyle name="Dziesietny_Zeszyt1_Camb calc2002_4_Rev 1508 3 5" xfId="4230"/>
    <cellStyle name="Dziesiętny_Zeszyt1_Camb calc2002_4_Rev 1508 3 5" xfId="4231"/>
    <cellStyle name="Dziesietny_Zeszyt1_Camb calc2002_4_Rev 1508 3 6" xfId="3828"/>
    <cellStyle name="Dziesiętny_Zeszyt1_Camb calc2002_4_Rev 1508 3 6" xfId="3827"/>
    <cellStyle name="Dziesietny_Zeszyt1_Camb calc2002_4_Rev 1508 3 7" xfId="4041"/>
    <cellStyle name="Dziesiętny_Zeszyt1_Camb calc2002_4_Rev 1508 3 7" xfId="4042"/>
    <cellStyle name="Dziesietny_Zeszyt1_Camb calc2002_4_Rev 1508 3 8" xfId="3679"/>
    <cellStyle name="Dziesiętny_Zeszyt1_Camb calc2002_4_Rev 1508 3 8" xfId="3678"/>
    <cellStyle name="Dziesietny_Zeszyt1_Camb calc2002_4_Rev 1508 3 9" xfId="4305"/>
    <cellStyle name="Dziesiętny_Zeszyt1_Camb calc2002_4_Rev 1508 3 9" xfId="4306"/>
    <cellStyle name="Dziesietny_Zeszyt1_Camb calc2002_4_Rev 1508 4" xfId="1430"/>
    <cellStyle name="Dziesiętny_Zeszyt1_Camb calc2002_4_Rev 1508 4" xfId="1431"/>
    <cellStyle name="Dziesietny_Zeszyt1_Camb calc2002_4_Rev 1508 5" xfId="1432"/>
    <cellStyle name="Dziesiętny_Zeszyt1_Camb calc2002_4_Rev 1508 5" xfId="1433"/>
    <cellStyle name="Dziesietny_Zeszyt1_Camb calc2002_4_Rev 1508 5 10" xfId="4898"/>
    <cellStyle name="Dziesiętny_Zeszyt1_Camb calc2002_4_Rev 1508 5 10" xfId="4540"/>
    <cellStyle name="Dziesietny_Zeszyt1_Camb calc2002_4_Rev 1508 5 11" xfId="5045"/>
    <cellStyle name="Dziesiętny_Zeszyt1_Camb calc2002_4_Rev 1508 5 11" xfId="3093"/>
    <cellStyle name="Dziesietny_Zeszyt1_Camb calc2002_4_Rev 1508 5 12" xfId="4631"/>
    <cellStyle name="Dziesiętny_Zeszyt1_Camb calc2002_4_Rev 1508 5 12" xfId="4632"/>
    <cellStyle name="Dziesietny_Zeszyt1_Camb calc2002_4_Rev 1508 5 13" xfId="2910"/>
    <cellStyle name="Dziesiętny_Zeszyt1_Camb calc2002_4_Rev 1508 5 13" xfId="2909"/>
    <cellStyle name="Dziesietny_Zeszyt1_Camb calc2002_4_Rev 1508 5 14" xfId="4776"/>
    <cellStyle name="Dziesiętny_Zeszyt1_Camb calc2002_4_Rev 1508 5 14" xfId="5181"/>
    <cellStyle name="Dziesietny_Zeszyt1_Camb calc2002_4_Rev 1508 5 2" xfId="4240"/>
    <cellStyle name="Dziesiętny_Zeszyt1_Camb calc2002_4_Rev 1508 5 2" xfId="4241"/>
    <cellStyle name="Dziesietny_Zeszyt1_Camb calc2002_4_Rev 1508 5 3" xfId="3817"/>
    <cellStyle name="Dziesiętny_Zeszyt1_Camb calc2002_4_Rev 1508 5 3" xfId="3816"/>
    <cellStyle name="Dziesietny_Zeszyt1_Camb calc2002_4_Rev 1508 5 4" xfId="4055"/>
    <cellStyle name="Dziesiętny_Zeszyt1_Camb calc2002_4_Rev 1508 5 4" xfId="4056"/>
    <cellStyle name="Dziesietny_Zeszyt1_Camb calc2002_4_Rev 1508 5 5" xfId="3668"/>
    <cellStyle name="Dziesiętny_Zeszyt1_Camb calc2002_4_Rev 1508 5 5" xfId="3667"/>
    <cellStyle name="Dziesietny_Zeszyt1_Camb calc2002_4_Rev 1508 5 6" xfId="4317"/>
    <cellStyle name="Dziesiętny_Zeszyt1_Camb calc2002_4_Rev 1508 5 6" xfId="4318"/>
    <cellStyle name="Dziesietny_Zeszyt1_Camb calc2002_4_Rev 1508 5 7" xfId="3496"/>
    <cellStyle name="Dziesiętny_Zeszyt1_Camb calc2002_4_Rev 1508 5 7" xfId="3495"/>
    <cellStyle name="Dziesietny_Zeszyt1_Camb calc2002_4_Rev 1508 5 8" xfId="4439"/>
    <cellStyle name="Dziesiętny_Zeszyt1_Camb calc2002_4_Rev 1508 5 8" xfId="4430"/>
    <cellStyle name="Dziesietny_Zeszyt1_Camb calc2002_4_Rev 1508 5 9" xfId="3242"/>
    <cellStyle name="Dziesiętny_Zeszyt1_Camb calc2002_4_Rev 1508 5 9" xfId="4941"/>
    <cellStyle name="Dziesietny_Zeszyt1_Camb calc2002_4_Rev 1508 6" xfId="1434"/>
    <cellStyle name="Dziesiętny_Zeszyt1_Camb calc2002_4_Rev 1508 6" xfId="1435"/>
    <cellStyle name="Dziesietny_Zeszyt1_Camb calc2002_4_Rev 1508 6 10" xfId="4541"/>
    <cellStyle name="Dziesiętny_Zeszyt1_Camb calc2002_4_Rev 1508 6 10" xfId="4989"/>
    <cellStyle name="Dziesietny_Zeszyt1_Camb calc2002_4_Rev 1508 6 11" xfId="5026"/>
    <cellStyle name="Dziesiętny_Zeszyt1_Camb calc2002_4_Rev 1508 6 11" xfId="5028"/>
    <cellStyle name="Dziesietny_Zeszyt1_Camb calc2002_4_Rev 1508 6 12" xfId="5088"/>
    <cellStyle name="Dziesiętny_Zeszyt1_Camb calc2002_4_Rev 1508 6 12" xfId="5084"/>
    <cellStyle name="Dziesietny_Zeszyt1_Camb calc2002_4_Rev 1508 6 13" xfId="5124"/>
    <cellStyle name="Dziesiętny_Zeszyt1_Camb calc2002_4_Rev 1508 6 13" xfId="5126"/>
    <cellStyle name="Dziesietny_Zeszyt1_Camb calc2002_4_Rev 1508 6 14" xfId="4781"/>
    <cellStyle name="Dziesiętny_Zeszyt1_Camb calc2002_4_Rev 1508 6 14" xfId="5178"/>
    <cellStyle name="Dziesietny_Zeszyt1_Camb calc2002_4_Rev 1508 6 2" xfId="4242"/>
    <cellStyle name="Dziesiętny_Zeszyt1_Camb calc2002_4_Rev 1508 6 2" xfId="4243"/>
    <cellStyle name="Dziesietny_Zeszyt1_Camb calc2002_4_Rev 1508 6 3" xfId="3815"/>
    <cellStyle name="Dziesiętny_Zeszyt1_Camb calc2002_4_Rev 1508 6 3" xfId="3814"/>
    <cellStyle name="Dziesietny_Zeszyt1_Camb calc2002_4_Rev 1508 6 4" xfId="4057"/>
    <cellStyle name="Dziesiętny_Zeszyt1_Camb calc2002_4_Rev 1508 6 4" xfId="4060"/>
    <cellStyle name="Dziesietny_Zeszyt1_Camb calc2002_4_Rev 1508 6 5" xfId="3666"/>
    <cellStyle name="Dziesiętny_Zeszyt1_Camb calc2002_4_Rev 1508 6 5" xfId="3665"/>
    <cellStyle name="Dziesietny_Zeszyt1_Camb calc2002_4_Rev 1508 6 6" xfId="4319"/>
    <cellStyle name="Dziesiętny_Zeszyt1_Camb calc2002_4_Rev 1508 6 6" xfId="4332"/>
    <cellStyle name="Dziesietny_Zeszyt1_Camb calc2002_4_Rev 1508 6 7" xfId="3494"/>
    <cellStyle name="Dziesiętny_Zeszyt1_Camb calc2002_4_Rev 1508 6 7" xfId="3469"/>
    <cellStyle name="Dziesietny_Zeszyt1_Camb calc2002_4_Rev 1508 6 8" xfId="4431"/>
    <cellStyle name="Dziesiętny_Zeszyt1_Camb calc2002_4_Rev 1508 6 8" xfId="4441"/>
    <cellStyle name="Dziesietny_Zeszyt1_Camb calc2002_4_Rev 1508 6 9" xfId="4943"/>
    <cellStyle name="Dziesiętny_Zeszyt1_Camb calc2002_4_Rev 1508 6 9" xfId="4936"/>
    <cellStyle name="Dziesietny_Zeszyt1_Camb calc2002_4_Rev 1508 7" xfId="1436"/>
    <cellStyle name="Dziesiętny_Zeszyt1_Camb calc2002_4_Rev 1508 7" xfId="1437"/>
    <cellStyle name="Dziesietny_Zeszyt1_Camb calc2002_4_Rev 1508 7 10" xfId="4985"/>
    <cellStyle name="Dziesiętny_Zeszyt1_Camb calc2002_4_Rev 1508 7 10" xfId="4543"/>
    <cellStyle name="Dziesietny_Zeszyt1_Camb calc2002_4_Rev 1508 7 11" xfId="3087"/>
    <cellStyle name="Dziesiętny_Zeszyt1_Camb calc2002_4_Rev 1508 7 11" xfId="5040"/>
    <cellStyle name="Dziesietny_Zeszyt1_Camb calc2002_4_Rev 1508 7 12" xfId="4641"/>
    <cellStyle name="Dziesiętny_Zeszyt1_Camb calc2002_4_Rev 1508 7 12" xfId="4645"/>
    <cellStyle name="Dziesietny_Zeszyt1_Camb calc2002_4_Rev 1508 7 13" xfId="2905"/>
    <cellStyle name="Dziesiętny_Zeszyt1_Camb calc2002_4_Rev 1508 7 13" xfId="5128"/>
    <cellStyle name="Dziesietny_Zeszyt1_Camb calc2002_4_Rev 1508 7 14" xfId="4777"/>
    <cellStyle name="Dziesiętny_Zeszyt1_Camb calc2002_4_Rev 1508 7 14" xfId="4778"/>
    <cellStyle name="Dziesietny_Zeszyt1_Camb calc2002_4_Rev 1508 7 2" xfId="4244"/>
    <cellStyle name="Dziesiętny_Zeszyt1_Camb calc2002_4_Rev 1508 7 2" xfId="4245"/>
    <cellStyle name="Dziesietny_Zeszyt1_Camb calc2002_4_Rev 1508 7 3" xfId="3813"/>
    <cellStyle name="Dziesiętny_Zeszyt1_Camb calc2002_4_Rev 1508 7 3" xfId="3812"/>
    <cellStyle name="Dziesietny_Zeszyt1_Camb calc2002_4_Rev 1508 7 4" xfId="4061"/>
    <cellStyle name="Dziesiętny_Zeszyt1_Camb calc2002_4_Rev 1508 7 4" xfId="4062"/>
    <cellStyle name="Dziesietny_Zeszyt1_Camb calc2002_4_Rev 1508 7 5" xfId="3664"/>
    <cellStyle name="Dziesiętny_Zeszyt1_Camb calc2002_4_Rev 1508 7 5" xfId="3662"/>
    <cellStyle name="Dziesietny_Zeszyt1_Camb calc2002_4_Rev 1508 7 6" xfId="4321"/>
    <cellStyle name="Dziesiętny_Zeszyt1_Camb calc2002_4_Rev 1508 7 6" xfId="4322"/>
    <cellStyle name="Dziesietny_Zeszyt1_Camb calc2002_4_Rev 1508 7 7" xfId="3493"/>
    <cellStyle name="Dziesiętny_Zeszyt1_Camb calc2002_4_Rev 1508 7 7" xfId="3492"/>
    <cellStyle name="Dziesietny_Zeszyt1_Camb calc2002_4_Rev 1508 7 8" xfId="4432"/>
    <cellStyle name="Dziesiętny_Zeszyt1_Camb calc2002_4_Rev 1508 7 8" xfId="4433"/>
    <cellStyle name="Dziesietny_Zeszyt1_Camb calc2002_4_Rev 1508 7 9" xfId="4820"/>
    <cellStyle name="Dziesiętny_Zeszyt1_Camb calc2002_4_Rev 1508 7 9" xfId="3258"/>
    <cellStyle name="e" xfId="6371"/>
    <cellStyle name="Emphasis 1" xfId="1438"/>
    <cellStyle name="Emphasis 2" xfId="1439"/>
    <cellStyle name="Emphasis 3" xfId="1440"/>
    <cellStyle name="Enter Currency (0)" xfId="1441"/>
    <cellStyle name="Enter Currency (0) 2" xfId="6372"/>
    <cellStyle name="Enter Currency (2)" xfId="1442"/>
    <cellStyle name="Enter Units (0)" xfId="1443"/>
    <cellStyle name="Enter Units (1)" xfId="1444"/>
    <cellStyle name="Enter Units (2)" xfId="1445"/>
    <cellStyle name="Entered" xfId="1446"/>
    <cellStyle name="Entered 2" xfId="6373"/>
    <cellStyle name="Euro" xfId="1447"/>
    <cellStyle name="Euro 2" xfId="1448"/>
    <cellStyle name="Euro 3" xfId="4255"/>
    <cellStyle name="Euro 4" xfId="6374"/>
    <cellStyle name="Excel Built-in Normal" xfId="6375"/>
    <cellStyle name="Explanatory Text 2" xfId="1450"/>
    <cellStyle name="Explanatory Text 2 2" xfId="1451"/>
    <cellStyle name="Explanatory Text 2 2 2" xfId="6377"/>
    <cellStyle name="Explanatory Text 2 3" xfId="1452"/>
    <cellStyle name="Explanatory Text 2 3 2" xfId="6378"/>
    <cellStyle name="Explanatory Text 2 4" xfId="1453"/>
    <cellStyle name="Explanatory Text 2 4 2" xfId="6379"/>
    <cellStyle name="Explanatory Text 2 5" xfId="1454"/>
    <cellStyle name="Explanatory Text 2 6" xfId="1455"/>
    <cellStyle name="Explanatory Text 2 7" xfId="6376"/>
    <cellStyle name="Explanatory Text 3" xfId="1456"/>
    <cellStyle name="Explanatory Text 3 2" xfId="6381"/>
    <cellStyle name="Explanatory Text 3 3" xfId="6382"/>
    <cellStyle name="Explanatory Text 3 4" xfId="6380"/>
    <cellStyle name="Explanatory Text 4" xfId="1457"/>
    <cellStyle name="Explanatory Text 4 2" xfId="6383"/>
    <cellStyle name="Explanatory Text 5" xfId="1458"/>
    <cellStyle name="Explanatory Text 5 2" xfId="6384"/>
    <cellStyle name="Explanatory Text 6" xfId="1459"/>
    <cellStyle name="Explanatory Text 7" xfId="4257"/>
    <cellStyle name="Explanatory Text 8" xfId="1449"/>
    <cellStyle name="Ezres [0]_Ausdruck" xfId="1460"/>
    <cellStyle name="Ezres_Ausdruck" xfId="1461"/>
    <cellStyle name="f" xfId="6385"/>
    <cellStyle name="f1" xfId="1462"/>
    <cellStyle name="f2" xfId="1463"/>
    <cellStyle name="F3" xfId="1464"/>
    <cellStyle name="F4" xfId="1465"/>
    <cellStyle name="F5" xfId="1466"/>
    <cellStyle name="F6" xfId="1467"/>
    <cellStyle name="F7" xfId="1468"/>
    <cellStyle name="F8" xfId="1469"/>
    <cellStyle name="Fixed" xfId="1470"/>
    <cellStyle name="Fixed 2" xfId="4278"/>
    <cellStyle name="Fixed 2 2" xfId="6387"/>
    <cellStyle name="Fixed 3" xfId="6386"/>
    <cellStyle name="gia" xfId="6388"/>
    <cellStyle name="Good 2" xfId="1472"/>
    <cellStyle name="Good 2 2" xfId="1473"/>
    <cellStyle name="Good 2 2 2" xfId="6390"/>
    <cellStyle name="Good 2 3" xfId="1474"/>
    <cellStyle name="Good 2 3 2" xfId="6391"/>
    <cellStyle name="Good 2 4" xfId="1475"/>
    <cellStyle name="Good 2 4 2" xfId="6392"/>
    <cellStyle name="Good 2 5" xfId="1476"/>
    <cellStyle name="Good 2 6" xfId="1477"/>
    <cellStyle name="Good 2 7" xfId="6389"/>
    <cellStyle name="Good 3" xfId="1478"/>
    <cellStyle name="Good 3 2" xfId="6394"/>
    <cellStyle name="Good 3 3" xfId="6395"/>
    <cellStyle name="Good 3 4" xfId="6393"/>
    <cellStyle name="Good 4" xfId="1479"/>
    <cellStyle name="Good 4 2" xfId="6396"/>
    <cellStyle name="Good 5" xfId="1480"/>
    <cellStyle name="Good 5 2" xfId="6397"/>
    <cellStyle name="Good 6" xfId="1481"/>
    <cellStyle name="Good 7" xfId="4279"/>
    <cellStyle name="Good 8" xfId="1471"/>
    <cellStyle name="Grey" xfId="1482"/>
    <cellStyle name="Grey 2" xfId="1483"/>
    <cellStyle name="Grey 3" xfId="6398"/>
    <cellStyle name="Group" xfId="6399"/>
    <cellStyle name="H" xfId="6400"/>
    <cellStyle name="ha" xfId="1484"/>
    <cellStyle name="ha 2" xfId="6401"/>
    <cellStyle name="HAI" xfId="6402"/>
    <cellStyle name="HAI 2" xfId="6403"/>
    <cellStyle name="HAI 3" xfId="6404"/>
    <cellStyle name="HAI 4" xfId="6405"/>
    <cellStyle name="Head 1" xfId="1485"/>
    <cellStyle name="Head 1 2" xfId="6406"/>
    <cellStyle name="HEADER" xfId="1486"/>
    <cellStyle name="HEADER 2" xfId="6407"/>
    <cellStyle name="Header1" xfId="1487"/>
    <cellStyle name="Header1 2" xfId="6408"/>
    <cellStyle name="Header2" xfId="1488"/>
    <cellStyle name="Header2 2" xfId="6409"/>
    <cellStyle name="Heading" xfId="1489"/>
    <cellStyle name="Heading 1 2" xfId="1491"/>
    <cellStyle name="Heading 1 2 2" xfId="1492"/>
    <cellStyle name="Heading 1 2 2 2" xfId="6411"/>
    <cellStyle name="Heading 1 2 3" xfId="1493"/>
    <cellStyle name="Heading 1 2 3 2" xfId="6412"/>
    <cellStyle name="Heading 1 2 4" xfId="1494"/>
    <cellStyle name="Heading 1 2 4 2" xfId="6413"/>
    <cellStyle name="Heading 1 2 5" xfId="1495"/>
    <cellStyle name="Heading 1 2 6" xfId="1496"/>
    <cellStyle name="Heading 1 2 7" xfId="6410"/>
    <cellStyle name="Heading 1 3" xfId="1497"/>
    <cellStyle name="Heading 1 3 2" xfId="6415"/>
    <cellStyle name="Heading 1 3 3" xfId="6416"/>
    <cellStyle name="Heading 1 3 4" xfId="6414"/>
    <cellStyle name="Heading 1 4" xfId="1498"/>
    <cellStyle name="Heading 1 4 2" xfId="6417"/>
    <cellStyle name="Heading 1 5" xfId="1499"/>
    <cellStyle name="Heading 1 5 2" xfId="6418"/>
    <cellStyle name="Heading 1 6" xfId="1500"/>
    <cellStyle name="Heading 1 7" xfId="4298"/>
    <cellStyle name="Heading 1 8" xfId="1490"/>
    <cellStyle name="Heading 2 2" xfId="1502"/>
    <cellStyle name="Heading 2 2 2" xfId="1503"/>
    <cellStyle name="Heading 2 2 2 2" xfId="6420"/>
    <cellStyle name="Heading 2 2 3" xfId="1504"/>
    <cellStyle name="Heading 2 2 3 2" xfId="6421"/>
    <cellStyle name="Heading 2 2 4" xfId="1505"/>
    <cellStyle name="Heading 2 2 4 2" xfId="6422"/>
    <cellStyle name="Heading 2 2 5" xfId="1506"/>
    <cellStyle name="Heading 2 2 6" xfId="1507"/>
    <cellStyle name="Heading 2 2 7" xfId="6419"/>
    <cellStyle name="Heading 2 3" xfId="1508"/>
    <cellStyle name="Heading 2 3 2" xfId="6424"/>
    <cellStyle name="Heading 2 3 3" xfId="6425"/>
    <cellStyle name="Heading 2 3 4" xfId="6423"/>
    <cellStyle name="Heading 2 4" xfId="1509"/>
    <cellStyle name="Heading 2 4 2" xfId="6426"/>
    <cellStyle name="Heading 2 5" xfId="1510"/>
    <cellStyle name="Heading 2 5 2" xfId="6427"/>
    <cellStyle name="Heading 2 6" xfId="1511"/>
    <cellStyle name="Heading 2 7" xfId="4309"/>
    <cellStyle name="Heading 2 8" xfId="1501"/>
    <cellStyle name="Heading 3 2" xfId="1513"/>
    <cellStyle name="Heading 3 2 2" xfId="1514"/>
    <cellStyle name="Heading 3 2 2 2" xfId="6429"/>
    <cellStyle name="Heading 3 2 3" xfId="1515"/>
    <cellStyle name="Heading 3 2 3 2" xfId="6430"/>
    <cellStyle name="Heading 3 2 4" xfId="1516"/>
    <cellStyle name="Heading 3 2 4 2" xfId="6431"/>
    <cellStyle name="Heading 3 2 5" xfId="1517"/>
    <cellStyle name="Heading 3 2 6" xfId="1518"/>
    <cellStyle name="Heading 3 2 7" xfId="6428"/>
    <cellStyle name="Heading 3 3" xfId="1519"/>
    <cellStyle name="Heading 3 3 2" xfId="6433"/>
    <cellStyle name="Heading 3 3 3" xfId="6434"/>
    <cellStyle name="Heading 3 3 4" xfId="6432"/>
    <cellStyle name="Heading 3 4" xfId="1520"/>
    <cellStyle name="Heading 3 4 2" xfId="6435"/>
    <cellStyle name="Heading 3 5" xfId="1521"/>
    <cellStyle name="Heading 3 5 2" xfId="6436"/>
    <cellStyle name="Heading 3 6" xfId="1522"/>
    <cellStyle name="Heading 3 7" xfId="4320"/>
    <cellStyle name="Heading 3 8" xfId="1512"/>
    <cellStyle name="Heading 4 2" xfId="1524"/>
    <cellStyle name="Heading 4 2 2" xfId="1525"/>
    <cellStyle name="Heading 4 2 2 2" xfId="6438"/>
    <cellStyle name="Heading 4 2 3" xfId="1526"/>
    <cellStyle name="Heading 4 2 3 2" xfId="6439"/>
    <cellStyle name="Heading 4 2 4" xfId="1527"/>
    <cellStyle name="Heading 4 2 4 2" xfId="6440"/>
    <cellStyle name="Heading 4 2 5" xfId="1528"/>
    <cellStyle name="Heading 4 2 6" xfId="1529"/>
    <cellStyle name="Heading 4 2 7" xfId="6437"/>
    <cellStyle name="Heading 4 3" xfId="1530"/>
    <cellStyle name="Heading 4 3 2" xfId="6442"/>
    <cellStyle name="Heading 4 3 3" xfId="6443"/>
    <cellStyle name="Heading 4 3 4" xfId="6441"/>
    <cellStyle name="Heading 4 4" xfId="1531"/>
    <cellStyle name="Heading 4 4 2" xfId="6444"/>
    <cellStyle name="Heading 4 5" xfId="1532"/>
    <cellStyle name="Heading 4 5 2" xfId="6445"/>
    <cellStyle name="Heading 4 6" xfId="1533"/>
    <cellStyle name="Heading 4 7" xfId="4331"/>
    <cellStyle name="Heading 4 8" xfId="1523"/>
    <cellStyle name="Heading1" xfId="1534"/>
    <cellStyle name="HEADING1 2" xfId="6447"/>
    <cellStyle name="Heading1 3" xfId="6446"/>
    <cellStyle name="HEADING1_160627 Dinh muc chi thuong xuyen 2017 -73% - 72-28 theo can doi cua TCT" xfId="6448"/>
    <cellStyle name="Heading2" xfId="1535"/>
    <cellStyle name="HEADING2 2" xfId="6450"/>
    <cellStyle name="Heading2 3" xfId="6449"/>
    <cellStyle name="HEADING2_160627 Dinh muc chi thuong xuyen 2017 -73% - 72-28 theo can doi cua TCT" xfId="6451"/>
    <cellStyle name="HEADINGS" xfId="1536"/>
    <cellStyle name="HEADINGS 2" xfId="6452"/>
    <cellStyle name="HEADINGSTOP" xfId="1537"/>
    <cellStyle name="HEADINGSTOP 2" xfId="6453"/>
    <cellStyle name="headoption" xfId="1538"/>
    <cellStyle name="Hoa-Scholl" xfId="1539"/>
    <cellStyle name="Hoa-Scholl 2" xfId="6454"/>
    <cellStyle name="HUY" xfId="6455"/>
    <cellStyle name="i phÝ kh¸c_B¶ng 2" xfId="6456"/>
    <cellStyle name="I.3" xfId="6457"/>
    <cellStyle name="i·0" xfId="1540"/>
    <cellStyle name="i·0 2" xfId="6458"/>
    <cellStyle name="ï-¾È»ê_BiÓu TB" xfId="6459"/>
    <cellStyle name="Îáû÷íûé_UPL-pers" xfId="1541"/>
    <cellStyle name="Indent" xfId="1542"/>
    <cellStyle name="Input [yellow]" xfId="1544"/>
    <cellStyle name="Input [yellow] 2" xfId="1545"/>
    <cellStyle name="Input [yellow] 3" xfId="6460"/>
    <cellStyle name="Input 2" xfId="1546"/>
    <cellStyle name="Input 2 2" xfId="1547"/>
    <cellStyle name="Input 2 2 2" xfId="6462"/>
    <cellStyle name="Input 2 3" xfId="1548"/>
    <cellStyle name="Input 2 3 2" xfId="6463"/>
    <cellStyle name="Input 2 4" xfId="1549"/>
    <cellStyle name="Input 2 4 2" xfId="6464"/>
    <cellStyle name="Input 2 5" xfId="1550"/>
    <cellStyle name="Input 2 6" xfId="1551"/>
    <cellStyle name="Input 2 7" xfId="6461"/>
    <cellStyle name="Input 3" xfId="1552"/>
    <cellStyle name="Input 3 2" xfId="6466"/>
    <cellStyle name="Input 3 3" xfId="6467"/>
    <cellStyle name="Input 3 4" xfId="6465"/>
    <cellStyle name="Input 4" xfId="1553"/>
    <cellStyle name="Input 4 2" xfId="6468"/>
    <cellStyle name="Input 5" xfId="1554"/>
    <cellStyle name="Input 5 2" xfId="6469"/>
    <cellStyle name="Input 6" xfId="1555"/>
    <cellStyle name="Input 7" xfId="4351"/>
    <cellStyle name="Input 8" xfId="1543"/>
    <cellStyle name="Input 9" xfId="7582"/>
    <cellStyle name="Input Cells" xfId="1556"/>
    <cellStyle name="k_TONG HOP KINH PHI" xfId="6470"/>
    <cellStyle name="k_TONG HOP KINH PHI_131114- Bieu giao du toan CTMTQG 2014 giao" xfId="6471"/>
    <cellStyle name="k_ÿÿÿÿÿ" xfId="6472"/>
    <cellStyle name="k_ÿÿÿÿÿ_1" xfId="6473"/>
    <cellStyle name="k_ÿÿÿÿÿ_131114- Bieu giao du toan CTMTQG 2014 giao" xfId="6474"/>
    <cellStyle name="k_ÿÿÿÿÿ_2" xfId="6475"/>
    <cellStyle name="k_ÿÿÿÿÿ_2_131114- Bieu giao du toan CTMTQG 2014 giao" xfId="6476"/>
    <cellStyle name="k1" xfId="1557"/>
    <cellStyle name="k2" xfId="1558"/>
    <cellStyle name="kh¸c_Bang Chi tieu" xfId="6477"/>
    <cellStyle name="KHANH" xfId="1559"/>
    <cellStyle name="khanh 2" xfId="6479"/>
    <cellStyle name="khanh 3" xfId="6478"/>
    <cellStyle name="khung" xfId="6480"/>
    <cellStyle name="Ledger 17 x 11 in" xfId="1560"/>
    <cellStyle name="Ledger 17 x 11 in 2" xfId="1561"/>
    <cellStyle name="Ledger 17 x 11 in 2 2" xfId="1562"/>
    <cellStyle name="Ledger 17 x 11 in 2 3" xfId="6482"/>
    <cellStyle name="Ledger 17 x 11 in 3" xfId="1563"/>
    <cellStyle name="Ledger 17 x 11 in 4" xfId="1564"/>
    <cellStyle name="Ledger 17 x 11 in 5" xfId="6481"/>
    <cellStyle name="Ledger 17 x 11 in_DT12" xfId="6483"/>
    <cellStyle name="left" xfId="6484"/>
    <cellStyle name="Line" xfId="1565"/>
    <cellStyle name="Line 2" xfId="1566"/>
    <cellStyle name="Line 3" xfId="1567"/>
    <cellStyle name="Line 4" xfId="1568"/>
    <cellStyle name="Line 5" xfId="1569"/>
    <cellStyle name="Line 6" xfId="1570"/>
    <cellStyle name="Line 7" xfId="1571"/>
    <cellStyle name="Line 8" xfId="6485"/>
    <cellStyle name="Link Currency (0)" xfId="1572"/>
    <cellStyle name="Link Currency (0) 2" xfId="6486"/>
    <cellStyle name="Link Currency (2)" xfId="1573"/>
    <cellStyle name="Link Units (0)" xfId="1574"/>
    <cellStyle name="Link Units (1)" xfId="1575"/>
    <cellStyle name="Link Units (2)" xfId="1576"/>
    <cellStyle name="Linked Cell 2" xfId="1578"/>
    <cellStyle name="Linked Cell 2 2" xfId="1579"/>
    <cellStyle name="Linked Cell 2 2 2" xfId="6489"/>
    <cellStyle name="Linked Cell 2 3" xfId="1580"/>
    <cellStyle name="Linked Cell 2 3 2" xfId="6490"/>
    <cellStyle name="Linked Cell 2 4" xfId="1581"/>
    <cellStyle name="Linked Cell 2 4 2" xfId="6491"/>
    <cellStyle name="Linked Cell 2 5" xfId="1582"/>
    <cellStyle name="Linked Cell 2 6" xfId="1583"/>
    <cellStyle name="Linked Cell 2 7" xfId="6488"/>
    <cellStyle name="Linked Cell 3" xfId="1584"/>
    <cellStyle name="Linked Cell 3 2" xfId="6493"/>
    <cellStyle name="Linked Cell 3 3" xfId="6494"/>
    <cellStyle name="Linked Cell 3 4" xfId="6492"/>
    <cellStyle name="Linked Cell 4" xfId="1585"/>
    <cellStyle name="Linked Cell 4 2" xfId="6495"/>
    <cellStyle name="Linked Cell 5" xfId="1586"/>
    <cellStyle name="Linked Cell 5 2" xfId="6496"/>
    <cellStyle name="Linked Cell 6" xfId="1587"/>
    <cellStyle name="Linked Cell 7" xfId="4385"/>
    <cellStyle name="Linked Cell 8" xfId="1577"/>
    <cellStyle name="Linked Cells" xfId="1588"/>
    <cellStyle name="MAU" xfId="6497"/>
    <cellStyle name="Migliaia (0)_CALPREZZ" xfId="1589"/>
    <cellStyle name="Migliaia_ PESO ELETTR." xfId="1590"/>
    <cellStyle name="Millares [0]_Well Timing" xfId="1591"/>
    <cellStyle name="Millares_Well Timing" xfId="1592"/>
    <cellStyle name="Milliers [0]_      " xfId="1593"/>
    <cellStyle name="Milliers_      " xfId="1594"/>
    <cellStyle name="Model" xfId="1595"/>
    <cellStyle name="Model 2" xfId="6498"/>
    <cellStyle name="moi" xfId="1596"/>
    <cellStyle name="moi 2" xfId="1597"/>
    <cellStyle name="moi 2 2" xfId="6500"/>
    <cellStyle name="moi 3" xfId="6499"/>
    <cellStyle name="moi_160627 Dinh muc chi thuong xuyen 2017 -73% - 72-28 theo can doi cua TCT" xfId="6501"/>
    <cellStyle name="Mon?aire [0]_      " xfId="1598"/>
    <cellStyle name="Mon?aire_      " xfId="1599"/>
    <cellStyle name="Moneda [0]_Well Timing" xfId="1600"/>
    <cellStyle name="Moneda_Well Timing" xfId="1601"/>
    <cellStyle name="Monétaire [0]_      " xfId="6502"/>
    <cellStyle name="Monétaire_      " xfId="6503"/>
    <cellStyle name="n" xfId="1602"/>
    <cellStyle name="n 2" xfId="6505"/>
    <cellStyle name="n 3" xfId="6504"/>
    <cellStyle name="Neutral 2" xfId="1604"/>
    <cellStyle name="Neutral 2 2" xfId="1605"/>
    <cellStyle name="Neutral 2 2 2" xfId="6507"/>
    <cellStyle name="Neutral 2 3" xfId="1606"/>
    <cellStyle name="Neutral 2 3 2" xfId="6508"/>
    <cellStyle name="Neutral 2 4" xfId="1607"/>
    <cellStyle name="Neutral 2 4 2" xfId="6509"/>
    <cellStyle name="Neutral 2 5" xfId="1608"/>
    <cellStyle name="Neutral 2 6" xfId="1609"/>
    <cellStyle name="Neutral 2 7" xfId="6506"/>
    <cellStyle name="Neutral 3" xfId="1610"/>
    <cellStyle name="Neutral 3 2" xfId="6511"/>
    <cellStyle name="Neutral 3 3" xfId="6512"/>
    <cellStyle name="Neutral 3 4" xfId="6510"/>
    <cellStyle name="Neutral 4" xfId="1611"/>
    <cellStyle name="Neutral 4 2" xfId="6513"/>
    <cellStyle name="Neutral 5" xfId="1612"/>
    <cellStyle name="Neutral 5 2" xfId="6514"/>
    <cellStyle name="Neutral 6" xfId="1613"/>
    <cellStyle name="Neutral 7" xfId="4407"/>
    <cellStyle name="Neutral 8" xfId="1603"/>
    <cellStyle name="New Times Roman" xfId="1614"/>
    <cellStyle name="New Times Roman 2" xfId="1615"/>
    <cellStyle name="New Times Roman 2 2" xfId="6516"/>
    <cellStyle name="New Times Roman 3" xfId="1616"/>
    <cellStyle name="New Times Roman 4" xfId="1617"/>
    <cellStyle name="New Times Roman 5" xfId="1618"/>
    <cellStyle name="New Times Roman 6" xfId="1619"/>
    <cellStyle name="New Times Roman 7" xfId="1620"/>
    <cellStyle name="New Times Roman 8" xfId="6515"/>
    <cellStyle name="New Times Roman_160627 Dinh muc chi thuong xuyen 2017 -73% - 72-28 theo can doi cua TCT" xfId="6517"/>
    <cellStyle name="nga" xfId="6518"/>
    <cellStyle name="no dec" xfId="1621"/>
    <cellStyle name="no dec 2" xfId="6519"/>
    <cellStyle name="ÑONVÒ" xfId="1622"/>
    <cellStyle name="ÑONVÒ 2" xfId="6520"/>
    <cellStyle name="Normal" xfId="0" builtinId="0"/>
    <cellStyle name="Normal - ??1" xfId="6521"/>
    <cellStyle name="Normal - Formatvorlage1" xfId="1623"/>
    <cellStyle name="Normal - Formatvorlage2" xfId="1624"/>
    <cellStyle name="Normal - Formatvorlage3" xfId="1625"/>
    <cellStyle name="Normal - Formatvorlage4" xfId="1626"/>
    <cellStyle name="Normal - Formatvorlage5" xfId="1627"/>
    <cellStyle name="Normal - Formatvorlage6" xfId="1628"/>
    <cellStyle name="Normal - Formatvorlage7" xfId="1629"/>
    <cellStyle name="Normal - Formatvorlage8" xfId="1630"/>
    <cellStyle name="Normal - Style1" xfId="1631"/>
    <cellStyle name="Normal - Style1 2" xfId="1632"/>
    <cellStyle name="Normal - Style1 3" xfId="2776"/>
    <cellStyle name="Normal - Style1 4" xfId="6522"/>
    <cellStyle name="Normal - 유형1" xfId="1633"/>
    <cellStyle name="Normal - 유형1 2" xfId="6523"/>
    <cellStyle name="Normal 0" xfId="1634"/>
    <cellStyle name="Normal 10" xfId="1635"/>
    <cellStyle name="Normal 10 10" xfId="4"/>
    <cellStyle name="Normal 10 10 2" xfId="1637"/>
    <cellStyle name="Normal 10 10 3" xfId="1638"/>
    <cellStyle name="Normal 10 10 4" xfId="1639"/>
    <cellStyle name="Normal 10 10 5" xfId="2820"/>
    <cellStyle name="Normal 10 10 5 2" xfId="4867"/>
    <cellStyle name="Normal 10 10 6" xfId="1636"/>
    <cellStyle name="Normal 10 2" xfId="1640"/>
    <cellStyle name="Normal 10 2 2" xfId="6525"/>
    <cellStyle name="Normal 10 2 3" xfId="6524"/>
    <cellStyle name="Normal 10 3" xfId="1641"/>
    <cellStyle name="Normal 10 3 2" xfId="6526"/>
    <cellStyle name="Normal 10 4" xfId="1642"/>
    <cellStyle name="Normal 10 4 2" xfId="6527"/>
    <cellStyle name="Normal 10 5" xfId="1643"/>
    <cellStyle name="Normal 10 5 2" xfId="6528"/>
    <cellStyle name="Normal 10 6" xfId="6529"/>
    <cellStyle name="Normal 10 7" xfId="6530"/>
    <cellStyle name="Normal 10 8" xfId="6531"/>
    <cellStyle name="Normal 10 9" xfId="6532"/>
    <cellStyle name="Normal 11" xfId="1644"/>
    <cellStyle name="Normal 11 2" xfId="1645"/>
    <cellStyle name="Normal 11 2 2" xfId="1646"/>
    <cellStyle name="Normal 11 2 3" xfId="4449"/>
    <cellStyle name="Normal 11 2 4" xfId="6533"/>
    <cellStyle name="Normal 11 3" xfId="1647"/>
    <cellStyle name="Normal 11 3 2" xfId="1648"/>
    <cellStyle name="Normal 11 3 3" xfId="1649"/>
    <cellStyle name="Normal 11 3 4" xfId="1650"/>
    <cellStyle name="Normal 11 3 5" xfId="6534"/>
    <cellStyle name="Normal 11 4" xfId="6535"/>
    <cellStyle name="Normal 11 5" xfId="6536"/>
    <cellStyle name="Normal 11 6" xfId="6537"/>
    <cellStyle name="Normal 11 7" xfId="6538"/>
    <cellStyle name="Normal 11 8" xfId="6539"/>
    <cellStyle name="Normal 11 9" xfId="6540"/>
    <cellStyle name="Normal 12" xfId="2782"/>
    <cellStyle name="Normal 12 2" xfId="6541"/>
    <cellStyle name="Normal 12 3" xfId="6542"/>
    <cellStyle name="Normal 12 4" xfId="6543"/>
    <cellStyle name="Normal 12 5" xfId="6544"/>
    <cellStyle name="Normal 12 6" xfId="6545"/>
    <cellStyle name="Normal 12 7" xfId="6546"/>
    <cellStyle name="Normal 12 8" xfId="6547"/>
    <cellStyle name="Normal 12 9" xfId="6548"/>
    <cellStyle name="Normal 13" xfId="2784"/>
    <cellStyle name="Normal 13 2" xfId="4830"/>
    <cellStyle name="Normal 13 2 2" xfId="6549"/>
    <cellStyle name="Normal 13 3" xfId="6550"/>
    <cellStyle name="Normal 13 4" xfId="6551"/>
    <cellStyle name="Normal 13 5" xfId="6552"/>
    <cellStyle name="Normal 13 6" xfId="6553"/>
    <cellStyle name="Normal 13 7" xfId="6554"/>
    <cellStyle name="Normal 13 8" xfId="6555"/>
    <cellStyle name="Normal 13 9" xfId="6556"/>
    <cellStyle name="Normal 130" xfId="6557"/>
    <cellStyle name="Normal 14" xfId="1651"/>
    <cellStyle name="Normal 14 2" xfId="6558"/>
    <cellStyle name="Normal 14 3" xfId="2783"/>
    <cellStyle name="Normal 14 3 2" xfId="6559"/>
    <cellStyle name="Normal 14 4" xfId="6560"/>
    <cellStyle name="Normal 14 5" xfId="6561"/>
    <cellStyle name="Normal 14 6" xfId="6562"/>
    <cellStyle name="Normal 14 7" xfId="6563"/>
    <cellStyle name="Normal 14 8" xfId="6564"/>
    <cellStyle name="Normal 14 9" xfId="6565"/>
    <cellStyle name="Normal 15" xfId="1652"/>
    <cellStyle name="Normal 15 2" xfId="4456"/>
    <cellStyle name="Normal 15 2 2" xfId="6566"/>
    <cellStyle name="Normal 15 3" xfId="6567"/>
    <cellStyle name="Normal 15 4" xfId="6568"/>
    <cellStyle name="Normal 15 5" xfId="6569"/>
    <cellStyle name="Normal 15 6" xfId="6570"/>
    <cellStyle name="Normal 15 7" xfId="6571"/>
    <cellStyle name="Normal 15 8" xfId="6572"/>
    <cellStyle name="Normal 15 9" xfId="6573"/>
    <cellStyle name="Normal 16" xfId="2780"/>
    <cellStyle name="Normal 16 2" xfId="2812"/>
    <cellStyle name="Normal 16 2 2" xfId="6574"/>
    <cellStyle name="Normal 16 3" xfId="6575"/>
    <cellStyle name="Normal 16 4" xfId="6576"/>
    <cellStyle name="Normal 16 5" xfId="6577"/>
    <cellStyle name="Normal 16 6" xfId="6578"/>
    <cellStyle name="Normal 16 7" xfId="6579"/>
    <cellStyle name="Normal 16 8" xfId="6580"/>
    <cellStyle name="Normal 16 9" xfId="6581"/>
    <cellStyle name="Normal 17" xfId="2786"/>
    <cellStyle name="Normal 17 2" xfId="1653"/>
    <cellStyle name="Normal 17 2 2" xfId="4457"/>
    <cellStyle name="Normal 17 2 3" xfId="6582"/>
    <cellStyle name="Normal 17 3" xfId="4832"/>
    <cellStyle name="Normal 17 3 2" xfId="6583"/>
    <cellStyle name="Normal 17 4" xfId="6584"/>
    <cellStyle name="Normal 17 5" xfId="6585"/>
    <cellStyle name="Normal 17 6" xfId="6586"/>
    <cellStyle name="Normal 17 7" xfId="6587"/>
    <cellStyle name="Normal 17 8" xfId="6588"/>
    <cellStyle name="Normal 17 9" xfId="6589"/>
    <cellStyle name="Normal 18" xfId="1654"/>
    <cellStyle name="Normal 18 2" xfId="6590"/>
    <cellStyle name="Normal 18 3" xfId="6591"/>
    <cellStyle name="Normal 18 4" xfId="6592"/>
    <cellStyle name="Normal 18 5" xfId="6593"/>
    <cellStyle name="Normal 18 6" xfId="6594"/>
    <cellStyle name="Normal 18 7" xfId="6595"/>
    <cellStyle name="Normal 18 8" xfId="6596"/>
    <cellStyle name="Normal 18 9" xfId="6597"/>
    <cellStyle name="Normal 19" xfId="2788"/>
    <cellStyle name="Normal 19 2" xfId="4834"/>
    <cellStyle name="Normal 19 2 2" xfId="6598"/>
    <cellStyle name="Normal 19 3" xfId="6599"/>
    <cellStyle name="Normal 19 4" xfId="6600"/>
    <cellStyle name="Normal 19 5" xfId="6601"/>
    <cellStyle name="Normal 19 6" xfId="6602"/>
    <cellStyle name="Normal 19 7" xfId="6603"/>
    <cellStyle name="Normal 19 8" xfId="6604"/>
    <cellStyle name="Normal 19 9" xfId="6605"/>
    <cellStyle name="Normal 2" xfId="6"/>
    <cellStyle name="Normal 2 10" xfId="6606"/>
    <cellStyle name="Normal 2 11" xfId="6607"/>
    <cellStyle name="Normal 2 12" xfId="6608"/>
    <cellStyle name="Normal 2 13" xfId="6609"/>
    <cellStyle name="Normal 2 2" xfId="1655"/>
    <cellStyle name="Normal 2 2 10" xfId="1656"/>
    <cellStyle name="Normal 2 2 11" xfId="6610"/>
    <cellStyle name="Normal 2 2 2" xfId="1657"/>
    <cellStyle name="Normal 2 2 2 10" xfId="6611"/>
    <cellStyle name="Normal 2 2 2 2" xfId="1658"/>
    <cellStyle name="Normal 2 2 2 2 2" xfId="1659"/>
    <cellStyle name="Normal 2 2 2 2 2 2" xfId="1660"/>
    <cellStyle name="Normal 2 2 2 2 2 2 2" xfId="1661"/>
    <cellStyle name="Normal 2 2 2 2 2 2 2 2" xfId="4466"/>
    <cellStyle name="Normal 2 2 2 2 2 2 3" xfId="1662"/>
    <cellStyle name="Normal 2 2 2 2 2 2 3 2" xfId="4467"/>
    <cellStyle name="Normal 2 2 2 2 2 2 4" xfId="1663"/>
    <cellStyle name="Normal 2 2 2 2 2 2 4 2" xfId="4468"/>
    <cellStyle name="Normal 2 2 2 2 2 3" xfId="1664"/>
    <cellStyle name="Normal 2 2 2 2 2 3 2" xfId="4469"/>
    <cellStyle name="Normal 2 2 2 2 2 4" xfId="1665"/>
    <cellStyle name="Normal 2 2 2 2 2 4 2" xfId="4470"/>
    <cellStyle name="Normal 2 2 2 2 2 5" xfId="1666"/>
    <cellStyle name="Normal 2 2 2 2 2 5 2" xfId="4471"/>
    <cellStyle name="Normal 2 2 2 2 2 6" xfId="1667"/>
    <cellStyle name="Normal 2 2 2 2 2 6 2" xfId="4472"/>
    <cellStyle name="Normal 2 2 2 2 2 7" xfId="1668"/>
    <cellStyle name="Normal 2 2 2 2 2 8" xfId="1669"/>
    <cellStyle name="Normal 2 2 2 2 2 9" xfId="4464"/>
    <cellStyle name="Normal 2 2 2 2 3" xfId="1670"/>
    <cellStyle name="Normal 2 2 2 2 3 2" xfId="1671"/>
    <cellStyle name="Normal 2 2 2 2 3 3" xfId="1672"/>
    <cellStyle name="Normal 2 2 2 2 3 4" xfId="1673"/>
    <cellStyle name="Normal 2 2 2 2 4" xfId="1674"/>
    <cellStyle name="Normal 2 2 2 2 5" xfId="1675"/>
    <cellStyle name="Normal 2 2 2 2 6" xfId="1676"/>
    <cellStyle name="Normal 2 2 2 2 7" xfId="1677"/>
    <cellStyle name="Normal 2 2 2 2 8" xfId="1678"/>
    <cellStyle name="Normal 2 2 2 3" xfId="1679"/>
    <cellStyle name="Normal 2 2 2 3 2" xfId="1680"/>
    <cellStyle name="Normal 2 2 2 3 2 2" xfId="4485"/>
    <cellStyle name="Normal 2 2 2 3 3" xfId="1681"/>
    <cellStyle name="Normal 2 2 2 3 4" xfId="1682"/>
    <cellStyle name="Normal 2 2 2 3 5" xfId="1683"/>
    <cellStyle name="Normal 2 2 2 4" xfId="1684"/>
    <cellStyle name="Normal 2 2 2 4 2" xfId="1685"/>
    <cellStyle name="Normal 2 2 2 4 3" xfId="1686"/>
    <cellStyle name="Normal 2 2 2 4 4" xfId="1687"/>
    <cellStyle name="Normal 2 2 2 5" xfId="1688"/>
    <cellStyle name="Normal 2 2 2 6" xfId="1689"/>
    <cellStyle name="Normal 2 2 2 7" xfId="1690"/>
    <cellStyle name="Normal 2 2 2 8" xfId="1691"/>
    <cellStyle name="Normal 2 2 2 9" xfId="1692"/>
    <cellStyle name="Normal 2 2 3" xfId="1693"/>
    <cellStyle name="Normal 2 2 3 2" xfId="6612"/>
    <cellStyle name="Normal 2 2 4" xfId="1694"/>
    <cellStyle name="Normal 2 2 4 2" xfId="4498"/>
    <cellStyle name="Normal 2 2 4 3" xfId="6613"/>
    <cellStyle name="Normal 2 2 5" xfId="1695"/>
    <cellStyle name="Normal 2 2 5 2" xfId="1696"/>
    <cellStyle name="Normal 2 2 5 3" xfId="1697"/>
    <cellStyle name="Normal 2 2 5 4" xfId="1698"/>
    <cellStyle name="Normal 2 2 6" xfId="1699"/>
    <cellStyle name="Normal 2 2 7" xfId="1700"/>
    <cellStyle name="Normal 2 2 8" xfId="1701"/>
    <cellStyle name="Normal 2 2 9" xfId="1702"/>
    <cellStyle name="Normal 2 2_160627 Dinh muc chi thuong xuyen 2017 -73% - 72-28 theo can doi cua TCT" xfId="6614"/>
    <cellStyle name="Normal 2 3" xfId="1703"/>
    <cellStyle name="Normal 2 3 2" xfId="1704"/>
    <cellStyle name="Normal 2 3 2 2" xfId="1705"/>
    <cellStyle name="Normal 2 3 2 3" xfId="4508"/>
    <cellStyle name="Normal 2 3 2 4" xfId="6616"/>
    <cellStyle name="Normal 2 3 3" xfId="1706"/>
    <cellStyle name="Normal 2 3 3 2" xfId="6617"/>
    <cellStyle name="Normal 2 3 4" xfId="1707"/>
    <cellStyle name="Normal 2 3 4 2" xfId="4511"/>
    <cellStyle name="Normal 2 3 5" xfId="1708"/>
    <cellStyle name="Normal 2 3 5 2" xfId="4512"/>
    <cellStyle name="Normal 2 3 6" xfId="1709"/>
    <cellStyle name="Normal 2 3 6 2" xfId="4513"/>
    <cellStyle name="Normal 2 3 7" xfId="4507"/>
    <cellStyle name="Normal 2 3 8" xfId="6615"/>
    <cellStyle name="Normal 2 3_160625 Bieu thong ke ty trong thu 2011-2015" xfId="6618"/>
    <cellStyle name="Normal 2 4" xfId="1710"/>
    <cellStyle name="Normal 2 4 2" xfId="1711"/>
    <cellStyle name="Normal 2 4 2 2" xfId="1712"/>
    <cellStyle name="Normal 2 4 2 3" xfId="1713"/>
    <cellStyle name="Normal 2 4 2 4" xfId="1714"/>
    <cellStyle name="Normal 2 4 2 5" xfId="1715"/>
    <cellStyle name="Normal 2 4 3" xfId="1716"/>
    <cellStyle name="Normal 2 4 3 2" xfId="4520"/>
    <cellStyle name="Normal 2 4 4" xfId="1717"/>
    <cellStyle name="Normal 2 4 4 2" xfId="4521"/>
    <cellStyle name="Normal 2 4 5" xfId="1718"/>
    <cellStyle name="Normal 2 4 5 2" xfId="4522"/>
    <cellStyle name="Normal 2 4 6" xfId="4514"/>
    <cellStyle name="Normal 2 4 7" xfId="6619"/>
    <cellStyle name="Normal 2 5" xfId="1719"/>
    <cellStyle name="Normal 2 5 2" xfId="1720"/>
    <cellStyle name="Normal 2 5 3" xfId="1721"/>
    <cellStyle name="Normal 2 5 4" xfId="1722"/>
    <cellStyle name="Normal 2 5 5" xfId="6620"/>
    <cellStyle name="Normal 2 5_qt2019nganchinhthuc_5" xfId="1723"/>
    <cellStyle name="Normal 2 6" xfId="1724"/>
    <cellStyle name="Normal 2 6 2" xfId="6621"/>
    <cellStyle name="Normal 2 7" xfId="1725"/>
    <cellStyle name="Normal 2 7 2" xfId="6622"/>
    <cellStyle name="Normal 2 8" xfId="1726"/>
    <cellStyle name="Normal 2 8 2" xfId="6623"/>
    <cellStyle name="Normal 2 9" xfId="1727"/>
    <cellStyle name="Normal 2 9 2" xfId="6624"/>
    <cellStyle name="Normal 2_Bang bieu" xfId="1728"/>
    <cellStyle name="Normal 20" xfId="2789"/>
    <cellStyle name="Normal 20 2" xfId="4836"/>
    <cellStyle name="Normal 20 2 2" xfId="6625"/>
    <cellStyle name="Normal 20 3" xfId="6626"/>
    <cellStyle name="Normal 20 4" xfId="6627"/>
    <cellStyle name="Normal 20 5" xfId="6628"/>
    <cellStyle name="Normal 20 6" xfId="6629"/>
    <cellStyle name="Normal 20 7" xfId="6630"/>
    <cellStyle name="Normal 20 8" xfId="6631"/>
    <cellStyle name="Normal 20 9" xfId="6632"/>
    <cellStyle name="Normal 21" xfId="1729"/>
    <cellStyle name="Normal 21 2" xfId="6633"/>
    <cellStyle name="Normal 21 3" xfId="6634"/>
    <cellStyle name="Normal 21 4" xfId="6635"/>
    <cellStyle name="Normal 21 5" xfId="6636"/>
    <cellStyle name="Normal 21 6" xfId="6637"/>
    <cellStyle name="Normal 21 7" xfId="6638"/>
    <cellStyle name="Normal 21 8" xfId="6639"/>
    <cellStyle name="Normal 21 9" xfId="6640"/>
    <cellStyle name="Normal 22" xfId="2791"/>
    <cellStyle name="Normal 22 2" xfId="4838"/>
    <cellStyle name="Normal 22 2 2" xfId="6641"/>
    <cellStyle name="Normal 22 3" xfId="6642"/>
    <cellStyle name="Normal 22 4" xfId="6643"/>
    <cellStyle name="Normal 22 5" xfId="6644"/>
    <cellStyle name="Normal 22 6" xfId="6645"/>
    <cellStyle name="Normal 22 7" xfId="6646"/>
    <cellStyle name="Normal 22 8" xfId="6647"/>
    <cellStyle name="Normal 22 9" xfId="6648"/>
    <cellStyle name="Normal 23" xfId="1730"/>
    <cellStyle name="Normal 23 2" xfId="6649"/>
    <cellStyle name="Normal 23 3" xfId="6650"/>
    <cellStyle name="Normal 23 4" xfId="6651"/>
    <cellStyle name="Normal 23 5" xfId="6652"/>
    <cellStyle name="Normal 23 6" xfId="6653"/>
    <cellStyle name="Normal 23 7" xfId="6654"/>
    <cellStyle name="Normal 23 8" xfId="6655"/>
    <cellStyle name="Normal 23 9" xfId="6656"/>
    <cellStyle name="Normal 24" xfId="1731"/>
    <cellStyle name="Normal 24 2" xfId="6657"/>
    <cellStyle name="Normal 24 3" xfId="6658"/>
    <cellStyle name="Normal 24 4" xfId="6659"/>
    <cellStyle name="Normal 24 5" xfId="6660"/>
    <cellStyle name="Normal 24 6" xfId="6661"/>
    <cellStyle name="Normal 24 7" xfId="6662"/>
    <cellStyle name="Normal 24 8" xfId="6663"/>
    <cellStyle name="Normal 24 9" xfId="6664"/>
    <cellStyle name="Normal 25" xfId="1732"/>
    <cellStyle name="Normal 25 2" xfId="6665"/>
    <cellStyle name="Normal 25 3" xfId="6666"/>
    <cellStyle name="Normal 25 4" xfId="6667"/>
    <cellStyle name="Normal 25 5" xfId="6668"/>
    <cellStyle name="Normal 25 6" xfId="6669"/>
    <cellStyle name="Normal 25 7" xfId="6670"/>
    <cellStyle name="Normal 25 8" xfId="6671"/>
    <cellStyle name="Normal 25 9" xfId="6672"/>
    <cellStyle name="Normal 26" xfId="1733"/>
    <cellStyle name="Normal 26 2" xfId="6673"/>
    <cellStyle name="Normal 26 3" xfId="6674"/>
    <cellStyle name="Normal 26 4" xfId="6675"/>
    <cellStyle name="Normal 26 5" xfId="6676"/>
    <cellStyle name="Normal 26 6" xfId="6677"/>
    <cellStyle name="Normal 26 7" xfId="6678"/>
    <cellStyle name="Normal 26 8" xfId="6679"/>
    <cellStyle name="Normal 26 9" xfId="6680"/>
    <cellStyle name="Normal 27" xfId="1734"/>
    <cellStyle name="Normal 27 2" xfId="6681"/>
    <cellStyle name="Normal 27 3" xfId="6682"/>
    <cellStyle name="Normal 27 4" xfId="6683"/>
    <cellStyle name="Normal 27 5" xfId="6684"/>
    <cellStyle name="Normal 27 6" xfId="6685"/>
    <cellStyle name="Normal 27 7" xfId="6686"/>
    <cellStyle name="Normal 27 8" xfId="6687"/>
    <cellStyle name="Normal 27 9" xfId="6688"/>
    <cellStyle name="Normal 28" xfId="1735"/>
    <cellStyle name="Normal 28 2" xfId="6689"/>
    <cellStyle name="Normal 28 3" xfId="6690"/>
    <cellStyle name="Normal 28 4" xfId="6691"/>
    <cellStyle name="Normal 28 5" xfId="6692"/>
    <cellStyle name="Normal 28 6" xfId="6693"/>
    <cellStyle name="Normal 28 7" xfId="6694"/>
    <cellStyle name="Normal 28 8" xfId="6695"/>
    <cellStyle name="Normal 28 9" xfId="6696"/>
    <cellStyle name="Normal 29" xfId="1736"/>
    <cellStyle name="Normal 29 2" xfId="6697"/>
    <cellStyle name="Normal 29 3" xfId="6698"/>
    <cellStyle name="Normal 29 4" xfId="6699"/>
    <cellStyle name="Normal 29 5" xfId="6700"/>
    <cellStyle name="Normal 29 6" xfId="6701"/>
    <cellStyle name="Normal 29 7" xfId="6702"/>
    <cellStyle name="Normal 29 8" xfId="6703"/>
    <cellStyle name="Normal 29 9" xfId="6704"/>
    <cellStyle name="Normal 3" xfId="1737"/>
    <cellStyle name="Normal 3 10" xfId="6705"/>
    <cellStyle name="Normal 3 11" xfId="6706"/>
    <cellStyle name="Normal 3 12" xfId="6707"/>
    <cellStyle name="Normal 3 2" xfId="1738"/>
    <cellStyle name="Normal 3 2 2" xfId="1739"/>
    <cellStyle name="Normal 3 2 2 2" xfId="1740"/>
    <cellStyle name="Normal 3 2 2 3" xfId="2809"/>
    <cellStyle name="Normal 3 2 2 4" xfId="6709"/>
    <cellStyle name="Normal 3 2 3" xfId="1741"/>
    <cellStyle name="Normal 3 2 3 2" xfId="6710"/>
    <cellStyle name="Normal 3 2 4" xfId="1742"/>
    <cellStyle name="Normal 3 2 4 2" xfId="6711"/>
    <cellStyle name="Normal 3 2 5" xfId="1743"/>
    <cellStyle name="Normal 3 2 6" xfId="6708"/>
    <cellStyle name="Normal 3 2_160627 Dinh muc chi thuong xuyen 2017 -73% - 72-28 theo can doi cua TCT" xfId="6712"/>
    <cellStyle name="Normal 3 3" xfId="1744"/>
    <cellStyle name="Normal 3 3 2" xfId="1745"/>
    <cellStyle name="Normal 3 3 3" xfId="6713"/>
    <cellStyle name="Normal 3 4" xfId="1746"/>
    <cellStyle name="Normal 3 4 2" xfId="1747"/>
    <cellStyle name="Normal 3 4 2 2" xfId="4551"/>
    <cellStyle name="Normal 3 4 2 3" xfId="6715"/>
    <cellStyle name="Normal 3 4 3" xfId="6714"/>
    <cellStyle name="Normal 3 4_160623 so kiem tra" xfId="6716"/>
    <cellStyle name="Normal 3 5" xfId="6717"/>
    <cellStyle name="Normal 3 6" xfId="6718"/>
    <cellStyle name="Normal 3 7" xfId="6719"/>
    <cellStyle name="Normal 3 8" xfId="6720"/>
    <cellStyle name="Normal 3 9" xfId="6721"/>
    <cellStyle name="Normal 30" xfId="1748"/>
    <cellStyle name="Normal 30 2" xfId="1749"/>
    <cellStyle name="Normal 30 2 2" xfId="6722"/>
    <cellStyle name="Normal 30 3" xfId="1750"/>
    <cellStyle name="Normal 30 3 2" xfId="6723"/>
    <cellStyle name="Normal 30 4" xfId="1751"/>
    <cellStyle name="Normal 30 4 2" xfId="6724"/>
    <cellStyle name="Normal 30 5" xfId="6725"/>
    <cellStyle name="Normal 30 6" xfId="6726"/>
    <cellStyle name="Normal 30 7" xfId="6727"/>
    <cellStyle name="Normal 30 8" xfId="6728"/>
    <cellStyle name="Normal 30 9" xfId="6729"/>
    <cellStyle name="Normal 31" xfId="1752"/>
    <cellStyle name="Normal 31 2" xfId="1753"/>
    <cellStyle name="Normal 31 2 2" xfId="6730"/>
    <cellStyle name="Normal 31 3" xfId="1754"/>
    <cellStyle name="Normal 31 3 2" xfId="6731"/>
    <cellStyle name="Normal 31 4" xfId="1755"/>
    <cellStyle name="Normal 31 4 2" xfId="6732"/>
    <cellStyle name="Normal 31 5" xfId="6733"/>
    <cellStyle name="Normal 31 6" xfId="6734"/>
    <cellStyle name="Normal 31 7" xfId="6735"/>
    <cellStyle name="Normal 31 8" xfId="6736"/>
    <cellStyle name="Normal 31 9" xfId="6737"/>
    <cellStyle name="Normal 32" xfId="1756"/>
    <cellStyle name="Normal 32 2" xfId="6738"/>
    <cellStyle name="Normal 32 3" xfId="6739"/>
    <cellStyle name="Normal 32 4" xfId="6740"/>
    <cellStyle name="Normal 32 5" xfId="6741"/>
    <cellStyle name="Normal 32 6" xfId="6742"/>
    <cellStyle name="Normal 32 7" xfId="6743"/>
    <cellStyle name="Normal 32 8" xfId="6744"/>
    <cellStyle name="Normal 32 9" xfId="6745"/>
    <cellStyle name="Normal 33" xfId="1757"/>
    <cellStyle name="Normal 33 2" xfId="6746"/>
    <cellStyle name="Normal 33 3" xfId="6747"/>
    <cellStyle name="Normal 33 4" xfId="6748"/>
    <cellStyle name="Normal 33 5" xfId="6749"/>
    <cellStyle name="Normal 33 6" xfId="6750"/>
    <cellStyle name="Normal 33 7" xfId="6751"/>
    <cellStyle name="Normal 33 8" xfId="6752"/>
    <cellStyle name="Normal 33 9" xfId="6753"/>
    <cellStyle name="Normal 34" xfId="2793"/>
    <cellStyle name="Normal 34 2" xfId="4840"/>
    <cellStyle name="Normal 34 2 2" xfId="6754"/>
    <cellStyle name="Normal 34 3" xfId="6755"/>
    <cellStyle name="Normal 34 4" xfId="6756"/>
    <cellStyle name="Normal 34 5" xfId="6757"/>
    <cellStyle name="Normal 34 6" xfId="6758"/>
    <cellStyle name="Normal 34 7" xfId="6759"/>
    <cellStyle name="Normal 34 8" xfId="6760"/>
    <cellStyle name="Normal 34 9" xfId="6761"/>
    <cellStyle name="Normal 35" xfId="2795"/>
    <cellStyle name="Normal 35 2" xfId="4842"/>
    <cellStyle name="Normal 35 2 2" xfId="6762"/>
    <cellStyle name="Normal 35 3" xfId="6763"/>
    <cellStyle name="Normal 35 4" xfId="6764"/>
    <cellStyle name="Normal 35 5" xfId="6765"/>
    <cellStyle name="Normal 35 6" xfId="6766"/>
    <cellStyle name="Normal 35 7" xfId="6767"/>
    <cellStyle name="Normal 35 8" xfId="6768"/>
    <cellStyle name="Normal 35 9" xfId="6769"/>
    <cellStyle name="Normal 36" xfId="2797"/>
    <cellStyle name="Normal 36 2" xfId="4844"/>
    <cellStyle name="Normal 36 2 2" xfId="6770"/>
    <cellStyle name="Normal 36 3" xfId="6771"/>
    <cellStyle name="Normal 36 4" xfId="6772"/>
    <cellStyle name="Normal 36 5" xfId="6773"/>
    <cellStyle name="Normal 36 6" xfId="6774"/>
    <cellStyle name="Normal 36 7" xfId="6775"/>
    <cellStyle name="Normal 36 8" xfId="6776"/>
    <cellStyle name="Normal 36 9" xfId="6777"/>
    <cellStyle name="Normal 37" xfId="2799"/>
    <cellStyle name="Normal 37 2" xfId="4846"/>
    <cellStyle name="Normal 37 2 2" xfId="6778"/>
    <cellStyle name="Normal 37 3" xfId="6779"/>
    <cellStyle name="Normal 37 4" xfId="6780"/>
    <cellStyle name="Normal 37 5" xfId="6781"/>
    <cellStyle name="Normal 37 6" xfId="6782"/>
    <cellStyle name="Normal 37 7" xfId="6783"/>
    <cellStyle name="Normal 37 8" xfId="6784"/>
    <cellStyle name="Normal 37 9" xfId="6785"/>
    <cellStyle name="Normal 38" xfId="1758"/>
    <cellStyle name="Normal 38 2" xfId="1759"/>
    <cellStyle name="Normal 38 2 2" xfId="6786"/>
    <cellStyle name="Normal 38 3" xfId="1760"/>
    <cellStyle name="Normal 38 3 2" xfId="6787"/>
    <cellStyle name="Normal 38 4" xfId="1761"/>
    <cellStyle name="Normal 38 4 2" xfId="6788"/>
    <cellStyle name="Normal 38 5" xfId="6789"/>
    <cellStyle name="Normal 38 6" xfId="6790"/>
    <cellStyle name="Normal 38 7" xfId="6791"/>
    <cellStyle name="Normal 38 8" xfId="6792"/>
    <cellStyle name="Normal 38 9" xfId="6793"/>
    <cellStyle name="Normal 39" xfId="1762"/>
    <cellStyle name="Normal 39 2" xfId="6794"/>
    <cellStyle name="Normal 39 3" xfId="6795"/>
    <cellStyle name="Normal 39 4" xfId="6796"/>
    <cellStyle name="Normal 39 5" xfId="6797"/>
    <cellStyle name="Normal 39 6" xfId="6798"/>
    <cellStyle name="Normal 39 7" xfId="6799"/>
    <cellStyle name="Normal 39 8" xfId="6800"/>
    <cellStyle name="Normal 39 9" xfId="6801"/>
    <cellStyle name="Normal 4" xfId="1763"/>
    <cellStyle name="Normal 4 10" xfId="6802"/>
    <cellStyle name="Normal 4 11" xfId="6803"/>
    <cellStyle name="Normal 4 14" xfId="2813"/>
    <cellStyle name="Normal 4 2" xfId="1764"/>
    <cellStyle name="Normal 4 2 2" xfId="1765"/>
    <cellStyle name="Normal 4 2 2 2" xfId="1766"/>
    <cellStyle name="Normal 4 2 2 2 2" xfId="4570"/>
    <cellStyle name="Normal 4 2 3" xfId="6804"/>
    <cellStyle name="Normal 4 3" xfId="1767"/>
    <cellStyle name="Normal 4 3 2" xfId="4571"/>
    <cellStyle name="Normal 4 3 3" xfId="6805"/>
    <cellStyle name="Normal 4 4" xfId="2821"/>
    <cellStyle name="Normal 4 4 2" xfId="6806"/>
    <cellStyle name="Normal 4 5" xfId="6807"/>
    <cellStyle name="Normal 4 6" xfId="6808"/>
    <cellStyle name="Normal 4 7" xfId="6809"/>
    <cellStyle name="Normal 4 8" xfId="6810"/>
    <cellStyle name="Normal 4 9" xfId="6811"/>
    <cellStyle name="Normal 4_Bang bieu" xfId="1768"/>
    <cellStyle name="Normal 40" xfId="2801"/>
    <cellStyle name="Normal 40 2" xfId="4848"/>
    <cellStyle name="Normal 40 2 2" xfId="6812"/>
    <cellStyle name="Normal 40 3" xfId="6813"/>
    <cellStyle name="Normal 40 4" xfId="6814"/>
    <cellStyle name="Normal 40 5" xfId="6815"/>
    <cellStyle name="Normal 40 6" xfId="6816"/>
    <cellStyle name="Normal 40 7" xfId="6817"/>
    <cellStyle name="Normal 40 8" xfId="6818"/>
    <cellStyle name="Normal 40 9" xfId="6819"/>
    <cellStyle name="Normal 41" xfId="2803"/>
    <cellStyle name="Normal 41 2" xfId="4850"/>
    <cellStyle name="Normal 41 2 2" xfId="6820"/>
    <cellStyle name="Normal 41 3" xfId="6821"/>
    <cellStyle name="Normal 41 4" xfId="6822"/>
    <cellStyle name="Normal 41 5" xfId="6823"/>
    <cellStyle name="Normal 41 6" xfId="6824"/>
    <cellStyle name="Normal 41 7" xfId="6825"/>
    <cellStyle name="Normal 41 8" xfId="6826"/>
    <cellStyle name="Normal 41 9" xfId="6827"/>
    <cellStyle name="Normal 42" xfId="2805"/>
    <cellStyle name="Normal 42 2" xfId="4852"/>
    <cellStyle name="Normal 42 2 2" xfId="6828"/>
    <cellStyle name="Normal 42 3" xfId="6829"/>
    <cellStyle name="Normal 42 4" xfId="6830"/>
    <cellStyle name="Normal 42 5" xfId="6831"/>
    <cellStyle name="Normal 42 6" xfId="6832"/>
    <cellStyle name="Normal 42 7" xfId="6833"/>
    <cellStyle name="Normal 42 8" xfId="6834"/>
    <cellStyle name="Normal 42 9" xfId="6835"/>
    <cellStyle name="Normal 43" xfId="2807"/>
    <cellStyle name="Normal 43 2" xfId="4854"/>
    <cellStyle name="Normal 43 2 2" xfId="6836"/>
    <cellStyle name="Normal 43 3" xfId="6837"/>
    <cellStyle name="Normal 43 4" xfId="6838"/>
    <cellStyle name="Normal 43 5" xfId="6839"/>
    <cellStyle name="Normal 43 6" xfId="6840"/>
    <cellStyle name="Normal 43 7" xfId="6841"/>
    <cellStyle name="Normal 43 8" xfId="6842"/>
    <cellStyle name="Normal 43 9" xfId="6843"/>
    <cellStyle name="Normal 44" xfId="2816"/>
    <cellStyle name="Normal 44 2" xfId="4863"/>
    <cellStyle name="Normal 44 2 2" xfId="6844"/>
    <cellStyle name="Normal 44 3" xfId="6845"/>
    <cellStyle name="Normal 44 4" xfId="6846"/>
    <cellStyle name="Normal 44 5" xfId="6847"/>
    <cellStyle name="Normal 44 6" xfId="6848"/>
    <cellStyle name="Normal 44 7" xfId="6849"/>
    <cellStyle name="Normal 44 8" xfId="6850"/>
    <cellStyle name="Normal 44 9" xfId="6851"/>
    <cellStyle name="Normal 444" xfId="6487"/>
    <cellStyle name="Normal 45" xfId="2818"/>
    <cellStyle name="Normal 45 2" xfId="4865"/>
    <cellStyle name="Normal 45 2 2" xfId="6852"/>
    <cellStyle name="Normal 45 3" xfId="6853"/>
    <cellStyle name="Normal 45 4" xfId="6854"/>
    <cellStyle name="Normal 45 5" xfId="6855"/>
    <cellStyle name="Normal 45 6" xfId="6856"/>
    <cellStyle name="Normal 45 7" xfId="6857"/>
    <cellStyle name="Normal 45 8" xfId="6858"/>
    <cellStyle name="Normal 45 9" xfId="6859"/>
    <cellStyle name="Normal 46" xfId="2823"/>
    <cellStyle name="Normal 46 2" xfId="6860"/>
    <cellStyle name="Normal 46 3" xfId="6861"/>
    <cellStyle name="Normal 46 4" xfId="6862"/>
    <cellStyle name="Normal 46 5" xfId="6863"/>
    <cellStyle name="Normal 46 6" xfId="6864"/>
    <cellStyle name="Normal 46 7" xfId="6865"/>
    <cellStyle name="Normal 46 8" xfId="6866"/>
    <cellStyle name="Normal 46 9" xfId="6867"/>
    <cellStyle name="Normal 47" xfId="2822"/>
    <cellStyle name="Normal 47 2" xfId="6868"/>
    <cellStyle name="Normal 47 3" xfId="6869"/>
    <cellStyle name="Normal 47 4" xfId="6870"/>
    <cellStyle name="Normal 47 5" xfId="6871"/>
    <cellStyle name="Normal 47 6" xfId="6872"/>
    <cellStyle name="Normal 47 7" xfId="6873"/>
    <cellStyle name="Normal 47 8" xfId="6874"/>
    <cellStyle name="Normal 47 9" xfId="6875"/>
    <cellStyle name="Normal 48" xfId="4821"/>
    <cellStyle name="Normal 48 2" xfId="6876"/>
    <cellStyle name="Normal 48 3" xfId="6877"/>
    <cellStyle name="Normal 48 4" xfId="6878"/>
    <cellStyle name="Normal 48 5" xfId="6879"/>
    <cellStyle name="Normal 48 6" xfId="6880"/>
    <cellStyle name="Normal 48 7" xfId="6881"/>
    <cellStyle name="Normal 48 8" xfId="6882"/>
    <cellStyle name="Normal 48 9" xfId="6883"/>
    <cellStyle name="Normal 49" xfId="4899"/>
    <cellStyle name="Normal 49 2" xfId="6884"/>
    <cellStyle name="Normal 49 3" xfId="6885"/>
    <cellStyle name="Normal 49 4" xfId="6886"/>
    <cellStyle name="Normal 49 5" xfId="6887"/>
    <cellStyle name="Normal 49 6" xfId="6888"/>
    <cellStyle name="Normal 49 7" xfId="6889"/>
    <cellStyle name="Normal 49 8" xfId="6890"/>
    <cellStyle name="Normal 49 9" xfId="6891"/>
    <cellStyle name="Normal 5" xfId="1769"/>
    <cellStyle name="Normal 5 10" xfId="6892"/>
    <cellStyle name="Normal 5 11" xfId="6893"/>
    <cellStyle name="Normal 5 2" xfId="1770"/>
    <cellStyle name="Normal 5 2 2" xfId="4573"/>
    <cellStyle name="Normal 5 2 3" xfId="6894"/>
    <cellStyle name="Normal 5 3" xfId="2814"/>
    <cellStyle name="Normal 5 3 2" xfId="2810"/>
    <cellStyle name="Normal 5 3 2 2" xfId="4857"/>
    <cellStyle name="Normal 5 3 3" xfId="6895"/>
    <cellStyle name="Normal 5 4" xfId="6896"/>
    <cellStyle name="Normal 5 5" xfId="6897"/>
    <cellStyle name="Normal 5 6" xfId="6898"/>
    <cellStyle name="Normal 5 7" xfId="6899"/>
    <cellStyle name="Normal 5 8" xfId="6900"/>
    <cellStyle name="Normal 5 9" xfId="6901"/>
    <cellStyle name="Normal 50" xfId="4949"/>
    <cellStyle name="Normal 50 2" xfId="6902"/>
    <cellStyle name="Normal 50 3" xfId="6903"/>
    <cellStyle name="Normal 50 4" xfId="6904"/>
    <cellStyle name="Normal 50 5" xfId="6905"/>
    <cellStyle name="Normal 50 6" xfId="6906"/>
    <cellStyle name="Normal 50 7" xfId="6907"/>
    <cellStyle name="Normal 50 8" xfId="6908"/>
    <cellStyle name="Normal 50 9" xfId="6909"/>
    <cellStyle name="Normal 51" xfId="4999"/>
    <cellStyle name="Normal 51 2" xfId="6910"/>
    <cellStyle name="Normal 52" xfId="5048"/>
    <cellStyle name="Normal 52 10" xfId="6911"/>
    <cellStyle name="Normal 52 2" xfId="6912"/>
    <cellStyle name="Normal 52 3" xfId="6913"/>
    <cellStyle name="Normal 52 4" xfId="6914"/>
    <cellStyle name="Normal 52 5" xfId="6915"/>
    <cellStyle name="Normal 52 6" xfId="6916"/>
    <cellStyle name="Normal 52 7" xfId="6917"/>
    <cellStyle name="Normal 52 8" xfId="6918"/>
    <cellStyle name="Normal 52 9" xfId="6919"/>
    <cellStyle name="Normal 52_23012017-Tong hop QT 2015" xfId="6920"/>
    <cellStyle name="Normal 53" xfId="5097"/>
    <cellStyle name="Normal 53 2" xfId="6921"/>
    <cellStyle name="Normal 54" xfId="5143"/>
    <cellStyle name="Normal 54 2" xfId="6922"/>
    <cellStyle name="Normal 54 3" xfId="6923"/>
    <cellStyle name="Normal 54 4" xfId="6924"/>
    <cellStyle name="Normal 55" xfId="1771"/>
    <cellStyle name="Normal 55 2" xfId="6925"/>
    <cellStyle name="Normal 55 2 2" xfId="6926"/>
    <cellStyle name="Normal 55 2 3" xfId="6927"/>
    <cellStyle name="Normal 55 3" xfId="6928"/>
    <cellStyle name="Normal 56" xfId="5188"/>
    <cellStyle name="Normal 56 2" xfId="6929"/>
    <cellStyle name="Normal 56 2 2" xfId="6930"/>
    <cellStyle name="Normal 56 2 3" xfId="6931"/>
    <cellStyle name="Normal 56 3" xfId="6932"/>
    <cellStyle name="Normal 57" xfId="5221"/>
    <cellStyle name="Normal 57 2" xfId="6933"/>
    <cellStyle name="Normal 57 2 2" xfId="6934"/>
    <cellStyle name="Normal 57 2 3" xfId="6935"/>
    <cellStyle name="Normal 57 3" xfId="6936"/>
    <cellStyle name="Normal 58" xfId="5250"/>
    <cellStyle name="Normal 58 2" xfId="6937"/>
    <cellStyle name="Normal 58 2 2" xfId="6938"/>
    <cellStyle name="Normal 58 2 3" xfId="6939"/>
    <cellStyle name="Normal 58 3" xfId="6940"/>
    <cellStyle name="Normal 58 4" xfId="6941"/>
    <cellStyle name="Normal 59" xfId="5277"/>
    <cellStyle name="Normal 59 2" xfId="6942"/>
    <cellStyle name="Normal 59 2 2" xfId="6943"/>
    <cellStyle name="Normal 59 2 3" xfId="6944"/>
    <cellStyle name="Normal 59 3" xfId="6945"/>
    <cellStyle name="Normal 59 4" xfId="6946"/>
    <cellStyle name="Normal 6" xfId="1772"/>
    <cellStyle name="Normal 6 10" xfId="6947"/>
    <cellStyle name="Normal 6 11" xfId="6948"/>
    <cellStyle name="Normal 6 12" xfId="6949"/>
    <cellStyle name="Normal 6 2" xfId="1773"/>
    <cellStyle name="Normal 6 2 2" xfId="6950"/>
    <cellStyle name="Normal 6 3" xfId="6951"/>
    <cellStyle name="Normal 6 4" xfId="6952"/>
    <cellStyle name="Normal 6 5" xfId="6953"/>
    <cellStyle name="Normal 6 6" xfId="6954"/>
    <cellStyle name="Normal 6 7" xfId="6955"/>
    <cellStyle name="Normal 6 8" xfId="6956"/>
    <cellStyle name="Normal 6 9" xfId="6957"/>
    <cellStyle name="Normal 60" xfId="5296"/>
    <cellStyle name="Normal 61" xfId="6958"/>
    <cellStyle name="Normal 62" xfId="5297"/>
    <cellStyle name="Normal 63" xfId="6959"/>
    <cellStyle name="Normal 64" xfId="6960"/>
    <cellStyle name="Normal 65" xfId="6961"/>
    <cellStyle name="Normal 66" xfId="6962"/>
    <cellStyle name="Normal 67" xfId="6963"/>
    <cellStyle name="Normal 68" xfId="6964"/>
    <cellStyle name="Normal 69" xfId="6965"/>
    <cellStyle name="Normal 7" xfId="1774"/>
    <cellStyle name="Normal 7 10" xfId="6966"/>
    <cellStyle name="Normal 7 2" xfId="1775"/>
    <cellStyle name="Normal 7 2 2" xfId="6967"/>
    <cellStyle name="Normal 7 3" xfId="6968"/>
    <cellStyle name="Normal 7 4" xfId="6969"/>
    <cellStyle name="Normal 7 5" xfId="6970"/>
    <cellStyle name="Normal 7 6" xfId="6971"/>
    <cellStyle name="Normal 7 7" xfId="6972"/>
    <cellStyle name="Normal 7 8" xfId="6973"/>
    <cellStyle name="Normal 7 9" xfId="6974"/>
    <cellStyle name="Normal 70" xfId="2811"/>
    <cellStyle name="Normal 70 2" xfId="6975"/>
    <cellStyle name="Normal 71" xfId="6976"/>
    <cellStyle name="Normal 72" xfId="6977"/>
    <cellStyle name="Normal 73" xfId="6978"/>
    <cellStyle name="Normal 74" xfId="6979"/>
    <cellStyle name="Normal 75" xfId="6980"/>
    <cellStyle name="Normal 76" xfId="6981"/>
    <cellStyle name="Normal 77" xfId="6982"/>
    <cellStyle name="Normal 78" xfId="6983"/>
    <cellStyle name="Normal 79" xfId="6984"/>
    <cellStyle name="Normal 8" xfId="1776"/>
    <cellStyle name="Normal 8 2" xfId="1777"/>
    <cellStyle name="Normal 8 2 2" xfId="1778"/>
    <cellStyle name="Normal 8 2 3" xfId="6985"/>
    <cellStyle name="Normal 8 3" xfId="1779"/>
    <cellStyle name="Normal 8 3 2" xfId="6986"/>
    <cellStyle name="Normal 8 4" xfId="1780"/>
    <cellStyle name="Normal 8 4 2" xfId="1781"/>
    <cellStyle name="Normal 8 4 3" xfId="1782"/>
    <cellStyle name="Normal 8 4 4" xfId="1783"/>
    <cellStyle name="Normal 8 4 5" xfId="6987"/>
    <cellStyle name="Normal 8 4_qt2019nganchinhthuc_5" xfId="1784"/>
    <cellStyle name="Normal 8 5" xfId="6988"/>
    <cellStyle name="Normal 8 6" xfId="6989"/>
    <cellStyle name="Normal 8 7" xfId="6990"/>
    <cellStyle name="Normal 8 8" xfId="6991"/>
    <cellStyle name="Normal 8 9" xfId="6992"/>
    <cellStyle name="Normal 80" xfId="6993"/>
    <cellStyle name="Normal 81" xfId="6994"/>
    <cellStyle name="Normal 82" xfId="6995"/>
    <cellStyle name="Normal 83" xfId="6996"/>
    <cellStyle name="Normal 84" xfId="6997"/>
    <cellStyle name="Normal 85" xfId="6998"/>
    <cellStyle name="Normal 86" xfId="6999"/>
    <cellStyle name="Normal 87" xfId="7000"/>
    <cellStyle name="Normal 88" xfId="7001"/>
    <cellStyle name="Normal 89" xfId="7002"/>
    <cellStyle name="Normal 9" xfId="1785"/>
    <cellStyle name="Normal 9 10" xfId="7003"/>
    <cellStyle name="Normal 9 2" xfId="1786"/>
    <cellStyle name="Normal 9 2 2" xfId="4589"/>
    <cellStyle name="Normal 9 2 3" xfId="7004"/>
    <cellStyle name="Normal 9 3" xfId="1787"/>
    <cellStyle name="Normal 9 3 2" xfId="7005"/>
    <cellStyle name="Normal 9 4" xfId="1788"/>
    <cellStyle name="Normal 9 4 2" xfId="7006"/>
    <cellStyle name="Normal 9 5" xfId="1789"/>
    <cellStyle name="Normal 9 5 2" xfId="7007"/>
    <cellStyle name="Normal 9 6" xfId="7008"/>
    <cellStyle name="Normal 9 7" xfId="7009"/>
    <cellStyle name="Normal 9 8" xfId="7010"/>
    <cellStyle name="Normal 9 9" xfId="7011"/>
    <cellStyle name="Normal 90" xfId="7012"/>
    <cellStyle name="Normal 91" xfId="7013"/>
    <cellStyle name="Normal 92" xfId="7014"/>
    <cellStyle name="Normal 93" xfId="7015"/>
    <cellStyle name="Normal 94" xfId="8"/>
    <cellStyle name="Normal 95" xfId="7580"/>
    <cellStyle name="Normal 96" xfId="7585"/>
    <cellStyle name="Normál_ABS96 PLAN" xfId="1790"/>
    <cellStyle name="Normal_PL04-PL03" xfId="3"/>
    <cellStyle name="Normal1" xfId="1791"/>
    <cellStyle name="Normal1 2" xfId="7017"/>
    <cellStyle name="Normal1 3" xfId="7016"/>
    <cellStyle name="Normal8" xfId="7018"/>
    <cellStyle name="Normale_ PESO ELETTR." xfId="1792"/>
    <cellStyle name="Normalny_Cennik obowiazuje od 06-08-2001 r (1)" xfId="7019"/>
    <cellStyle name="Normбl_Paramйter tбbla" xfId="1793"/>
    <cellStyle name="Note 2" xfId="1795"/>
    <cellStyle name="Note 2 2" xfId="1796"/>
    <cellStyle name="Note 2 2 2" xfId="7021"/>
    <cellStyle name="Note 2 3" xfId="1797"/>
    <cellStyle name="Note 2 3 2" xfId="7022"/>
    <cellStyle name="Note 2 4" xfId="1798"/>
    <cellStyle name="Note 2 4 2" xfId="7023"/>
    <cellStyle name="Note 2 5" xfId="1799"/>
    <cellStyle name="Note 2 6" xfId="1800"/>
    <cellStyle name="Note 2 7" xfId="7020"/>
    <cellStyle name="Note 3" xfId="1801"/>
    <cellStyle name="Note 3 2" xfId="7025"/>
    <cellStyle name="Note 3 3" xfId="7026"/>
    <cellStyle name="Note 3 4" xfId="7024"/>
    <cellStyle name="Note 4" xfId="1802"/>
    <cellStyle name="Note 4 2" xfId="7027"/>
    <cellStyle name="Note 5" xfId="1803"/>
    <cellStyle name="Note 5 2" xfId="7028"/>
    <cellStyle name="Note 6" xfId="1804"/>
    <cellStyle name="Note 7" xfId="4597"/>
    <cellStyle name="Note 8" xfId="1794"/>
    <cellStyle name="NWM" xfId="7029"/>
    <cellStyle name="Ò_x000d_Normal_123569" xfId="7030"/>
    <cellStyle name="Œ…‹æØ‚è [0.00]_ÆÂ¹²" xfId="1805"/>
    <cellStyle name="Œ…‹æØ‚è_laroux" xfId="1806"/>
    <cellStyle name="oft Excel]_x000d__x000a_Comment=open=/f ‚ðw’è‚·‚é‚ÆAƒ†[ƒU[’è‹`ŠÖ”‚ðŠÖ”“\‚è•t‚¯‚Ìˆê——‚É“o˜^‚·‚é‚±‚Æ‚ª‚Å‚«‚Ü‚·B_x000d__x000a_Maximized" xfId="1807"/>
    <cellStyle name="oft Excel]_x000d__x000a_Comment=open=/f ‚ðw’è‚·‚é‚ÆAƒ†[ƒU[’è‹`ŠÖ”‚ðŠÖ”“\‚è•t‚¯‚Ìˆê——‚É“o˜^‚·‚é‚±‚Æ‚ª‚Å‚«‚Ü‚·B_x000d__x000a_Maximized 2" xfId="7031"/>
    <cellStyle name="oft Excel]_x000d__x000a_Comment=open=/f ‚ðŽw’è‚·‚é‚ÆAƒ†[ƒU[’è‹`ŠÖ”‚ðŠÖ”“\‚è•t‚¯‚Ìˆê——‚É“o˜^‚·‚é‚±‚Æ‚ª‚Å‚«‚Ü‚·B_x000d__x000a_Maximized" xfId="1808"/>
    <cellStyle name="oft Excel]_x000d__x000a_Comment=open=/f ‚ðŽw’è‚·‚é‚ÆAƒ†[ƒU[’è‹`ŠÖ”‚ðŠÖ”“\‚è•t‚¯‚Ìˆê——‚É“o˜^‚·‚é‚±‚Æ‚ª‚Å‚«‚Ü‚·B_x000d__x000a_Maximized 2" xfId="1809"/>
    <cellStyle name="oft Excel]_x000d__x000a_Comment=open=/f ‚ðŽw’è‚·‚é‚ÆAƒ†[ƒU[’è‹`ŠÖ”‚ðŠÖ”“\‚è•t‚¯‚Ìˆê——‚É“o˜^‚·‚é‚±‚Æ‚ª‚Å‚«‚Ü‚·B_x000d__x000a_Maximized 2 2" xfId="7033"/>
    <cellStyle name="oft Excel]_x000d__x000a_Comment=open=/f ‚ðŽw’è‚·‚é‚ÆAƒ†[ƒU[’è‹`ŠÖ”‚ðŠÖ”“\‚è•t‚¯‚Ìˆê——‚É“o˜^‚·‚é‚±‚Æ‚ª‚Å‚«‚Ü‚·B_x000d__x000a_Maximized 3" xfId="1810"/>
    <cellStyle name="oft Excel]_x000d__x000a_Comment=open=/f ‚ðŽw’è‚·‚é‚ÆAƒ†[ƒU[’è‹`ŠÖ”‚ðŠÖ”“\‚è•t‚¯‚Ìˆê——‚É“o˜^‚·‚é‚±‚Æ‚ª‚Å‚«‚Ü‚·B_x000d__x000a_Maximized 4" xfId="1811"/>
    <cellStyle name="oft Excel]_x000d__x000a_Comment=open=/f ‚ðŽw’è‚·‚é‚ÆAƒ†[ƒU[’è‹`ŠÖ”‚ðŠÖ”“\‚è•t‚¯‚Ìˆê——‚É“o˜^‚·‚é‚±‚Æ‚ª‚Å‚«‚Ü‚·B_x000d__x000a_Maximized 5" xfId="1812"/>
    <cellStyle name="oft Excel]_x000d__x000a_Comment=open=/f ‚ðŽw’è‚·‚é‚ÆAƒ†[ƒU[’è‹`ŠÖ”‚ðŠÖ”“\‚è•t‚¯‚Ìˆê——‚É“o˜^‚·‚é‚±‚Æ‚ª‚Å‚«‚Ü‚·B_x000d__x000a_Maximized 6" xfId="1813"/>
    <cellStyle name="oft Excel]_x000d__x000a_Comment=open=/f ‚ðŽw’è‚·‚é‚ÆAƒ†[ƒU[’è‹`ŠÖ”‚ðŠÖ”“\‚è•t‚¯‚Ìˆê——‚É“o˜^‚·‚é‚±‚Æ‚ª‚Å‚«‚Ü‚·B_x000d__x000a_Maximized 7" xfId="1814"/>
    <cellStyle name="oft Excel]_x000d__x000a_Comment=open=/f ‚ðŽw’è‚·‚é‚ÆAƒ†[ƒU[’è‹`ŠÖ”‚ðŠÖ”“\‚è•t‚¯‚Ìˆê——‚É“o˜^‚·‚é‚±‚Æ‚ª‚Å‚«‚Ü‚·B_x000d__x000a_Maximized 8" xfId="7032"/>
    <cellStyle name="oft Excel]_x000d__x000a_Comment=open=/f ‚ðŽw’è‚·‚é‚ÆAƒ†[ƒU[’è‹`ŠÖ”‚ðŠÖ”“\‚è•t‚¯‚Ìˆê——‚É“o˜^‚·‚é‚±‚Æ‚ª‚Å‚«‚Ü‚·B_x000d__x000a_Maximized_160627 Dinh muc chi thuong xuyen 2017 -73% - 72-28 theo can doi cua TCT" xfId="7034"/>
    <cellStyle name="oft Excel]_x000d__x000a_Comment=The open=/f lines load custom functions into the Paste Function list._x000d__x000a_Maximized=2_x000d__x000a_Basics=1_x000d__x000a_A" xfId="1815"/>
    <cellStyle name="oft Excel]_x000d__x000a_Comment=The open=/f lines load custom functions into the Paste Function list._x000d__x000a_Maximized=2_x000d__x000a_Basics=1_x000d__x000a_A 2" xfId="7035"/>
    <cellStyle name="oft Excel]_x000d__x000a_Comment=The open=/f lines load custom functions into the Paste Function list._x000d__x000a_Maximized=3_x000d__x000a_Basics=1_x000d__x000a_A" xfId="1816"/>
    <cellStyle name="oft Excel]_x000d__x000a_Comment=The open=/f lines load custom functions into the Paste Function list._x000d__x000a_Maximized=3_x000d__x000a_Basics=1_x000d__x000a_A 2" xfId="7036"/>
    <cellStyle name="omma [0]_Mktg Prog" xfId="1817"/>
    <cellStyle name="ormal_Sheet1_1" xfId="1818"/>
    <cellStyle name="Output 2" xfId="1820"/>
    <cellStyle name="Output 2 2" xfId="1821"/>
    <cellStyle name="Output 2 2 2" xfId="7038"/>
    <cellStyle name="Output 2 3" xfId="1822"/>
    <cellStyle name="Output 2 3 2" xfId="7039"/>
    <cellStyle name="Output 2 4" xfId="1823"/>
    <cellStyle name="Output 2 4 2" xfId="7040"/>
    <cellStyle name="Output 2 5" xfId="1824"/>
    <cellStyle name="Output 2 6" xfId="1825"/>
    <cellStyle name="Output 2 7" xfId="7037"/>
    <cellStyle name="Output 3" xfId="1826"/>
    <cellStyle name="Output 3 2" xfId="7042"/>
    <cellStyle name="Output 3 3" xfId="7043"/>
    <cellStyle name="Output 3 4" xfId="7041"/>
    <cellStyle name="Output 4" xfId="1827"/>
    <cellStyle name="Output 4 2" xfId="7044"/>
    <cellStyle name="Output 5" xfId="1828"/>
    <cellStyle name="Output 5 2" xfId="7045"/>
    <cellStyle name="Output 6" xfId="1829"/>
    <cellStyle name="Output 7" xfId="4620"/>
    <cellStyle name="Output 8" xfId="1819"/>
    <cellStyle name="p" xfId="7046"/>
    <cellStyle name="paint" xfId="1830"/>
    <cellStyle name="Pattern" xfId="1831"/>
    <cellStyle name="Pattern 2" xfId="1832"/>
    <cellStyle name="Pattern 2 2" xfId="1833"/>
    <cellStyle name="Pattern 2 2 2" xfId="4634"/>
    <cellStyle name="Pattern 2 3" xfId="1834"/>
    <cellStyle name="Pattern 2 3 2" xfId="4635"/>
    <cellStyle name="Pattern 2 4" xfId="1835"/>
    <cellStyle name="Pattern 2 4 2" xfId="4636"/>
    <cellStyle name="Pattern 2 5" xfId="4633"/>
    <cellStyle name="Pattern 3" xfId="1836"/>
    <cellStyle name="Pattern 3 2" xfId="1837"/>
    <cellStyle name="Pattern 3 2 2" xfId="4638"/>
    <cellStyle name="Pattern 3 3" xfId="1838"/>
    <cellStyle name="Pattern 3 3 2" xfId="4639"/>
    <cellStyle name="Pattern 3 4" xfId="1839"/>
    <cellStyle name="Pattern 3 4 2" xfId="4640"/>
    <cellStyle name="Pattern 3 5" xfId="4637"/>
    <cellStyle name="Pattern 4" xfId="1840"/>
    <cellStyle name="Pattern 5" xfId="1841"/>
    <cellStyle name="Pattern 5 2" xfId="4642"/>
    <cellStyle name="Pattern 6" xfId="1842"/>
    <cellStyle name="Pattern 6 2" xfId="4643"/>
    <cellStyle name="Pattern 7" xfId="1843"/>
    <cellStyle name="Pattern 7 2" xfId="4644"/>
    <cellStyle name="Pénznem [0]_Ausdruck" xfId="1844"/>
    <cellStyle name="Pénznem_Ausdruck" xfId="1845"/>
    <cellStyle name="per.style" xfId="1846"/>
    <cellStyle name="per.style 2" xfId="7048"/>
    <cellStyle name="per.style 3" xfId="7047"/>
    <cellStyle name="per.style_160627 Dinh muc chi thuong xuyen 2017 -73% - 72-28 theo can doi cua TCT" xfId="7049"/>
    <cellStyle name="Percent" xfId="2" builtinId="5"/>
    <cellStyle name="Percent [0]" xfId="1848"/>
    <cellStyle name="Percent [0] 2" xfId="1849"/>
    <cellStyle name="Percent [0] 2 2" xfId="1850"/>
    <cellStyle name="Percent [0] 2 2 2" xfId="4651"/>
    <cellStyle name="Percent [0] 2 3" xfId="1851"/>
    <cellStyle name="Percent [0] 2 3 2" xfId="4652"/>
    <cellStyle name="Percent [0] 2 4" xfId="1852"/>
    <cellStyle name="Percent [0] 2 4 2" xfId="4653"/>
    <cellStyle name="Percent [0] 2 5" xfId="4650"/>
    <cellStyle name="Percent [0] 3" xfId="1853"/>
    <cellStyle name="Percent [0] 3 2" xfId="1854"/>
    <cellStyle name="Percent [0] 3 2 2" xfId="4655"/>
    <cellStyle name="Percent [0] 3 3" xfId="1855"/>
    <cellStyle name="Percent [0] 3 3 2" xfId="4656"/>
    <cellStyle name="Percent [0] 3 4" xfId="1856"/>
    <cellStyle name="Percent [0] 3 4 2" xfId="4657"/>
    <cellStyle name="Percent [0] 3 5" xfId="4654"/>
    <cellStyle name="Percent [0] 4" xfId="1857"/>
    <cellStyle name="Percent [0] 5" xfId="1858"/>
    <cellStyle name="Percent [0] 5 2" xfId="4659"/>
    <cellStyle name="Percent [0] 6" xfId="1859"/>
    <cellStyle name="Percent [0] 6 2" xfId="4660"/>
    <cellStyle name="Percent [0] 7" xfId="1860"/>
    <cellStyle name="Percent [0] 7 2" xfId="4661"/>
    <cellStyle name="Percent [00]" xfId="1861"/>
    <cellStyle name="Percent [00] 2" xfId="1862"/>
    <cellStyle name="Percent [00] 2 2" xfId="1863"/>
    <cellStyle name="Percent [00] 2 2 2" xfId="4664"/>
    <cellStyle name="Percent [00] 2 3" xfId="1864"/>
    <cellStyle name="Percent [00] 2 3 2" xfId="4665"/>
    <cellStyle name="Percent [00] 2 4" xfId="1865"/>
    <cellStyle name="Percent [00] 2 4 2" xfId="4666"/>
    <cellStyle name="Percent [00] 2 5" xfId="4663"/>
    <cellStyle name="Percent [00] 3" xfId="1866"/>
    <cellStyle name="Percent [00] 3 2" xfId="1867"/>
    <cellStyle name="Percent [00] 3 2 2" xfId="4668"/>
    <cellStyle name="Percent [00] 3 3" xfId="1868"/>
    <cellStyle name="Percent [00] 3 3 2" xfId="4669"/>
    <cellStyle name="Percent [00] 3 4" xfId="1869"/>
    <cellStyle name="Percent [00] 3 4 2" xfId="4670"/>
    <cellStyle name="Percent [00] 3 5" xfId="4667"/>
    <cellStyle name="Percent [00] 4" xfId="1870"/>
    <cellStyle name="Percent [00] 5" xfId="1871"/>
    <cellStyle name="Percent [00] 5 2" xfId="4672"/>
    <cellStyle name="Percent [00] 6" xfId="1872"/>
    <cellStyle name="Percent [00] 6 2" xfId="4673"/>
    <cellStyle name="Percent [00] 7" xfId="1873"/>
    <cellStyle name="Percent [00] 7 2" xfId="4674"/>
    <cellStyle name="Percent [2]" xfId="1874"/>
    <cellStyle name="Percent [2] 2" xfId="1875"/>
    <cellStyle name="Percent [2] 2 2" xfId="1876"/>
    <cellStyle name="Percent [2] 2 2 2" xfId="4677"/>
    <cellStyle name="Percent [2] 2 3" xfId="1877"/>
    <cellStyle name="Percent [2] 2 3 2" xfId="4678"/>
    <cellStyle name="Percent [2] 2 4" xfId="1878"/>
    <cellStyle name="Percent [2] 2 4 2" xfId="4679"/>
    <cellStyle name="Percent [2] 2 5" xfId="1879"/>
    <cellStyle name="Percent [2] 2 5 2" xfId="4680"/>
    <cellStyle name="Percent [2] 2 6" xfId="4676"/>
    <cellStyle name="Percent [2] 2 7" xfId="7051"/>
    <cellStyle name="Percent [2] 3" xfId="1880"/>
    <cellStyle name="Percent [2] 3 2" xfId="1881"/>
    <cellStyle name="Percent [2] 3 2 2" xfId="4682"/>
    <cellStyle name="Percent [2] 3 3" xfId="1882"/>
    <cellStyle name="Percent [2] 3 3 2" xfId="4683"/>
    <cellStyle name="Percent [2] 3 4" xfId="1883"/>
    <cellStyle name="Percent [2] 3 4 2" xfId="4684"/>
    <cellStyle name="Percent [2] 3 5" xfId="4681"/>
    <cellStyle name="Percent [2] 4" xfId="1884"/>
    <cellStyle name="Percent [2] 5" xfId="1885"/>
    <cellStyle name="Percent [2] 5 2" xfId="4686"/>
    <cellStyle name="Percent [2] 6" xfId="1886"/>
    <cellStyle name="Percent [2] 6 2" xfId="4687"/>
    <cellStyle name="Percent [2] 7" xfId="1887"/>
    <cellStyle name="Percent [2] 7 2" xfId="4688"/>
    <cellStyle name="Percent [2] 8" xfId="7050"/>
    <cellStyle name="Percent 10" xfId="7052"/>
    <cellStyle name="Percent 11" xfId="1847"/>
    <cellStyle name="Percent 12" xfId="7583"/>
    <cellStyle name="Percent 13" xfId="7586"/>
    <cellStyle name="Percent 2" xfId="1888"/>
    <cellStyle name="Percent 2 2" xfId="1889"/>
    <cellStyle name="Percent 2 2 2" xfId="7054"/>
    <cellStyle name="Percent 2 3" xfId="1890"/>
    <cellStyle name="Percent 2 3 2" xfId="4691"/>
    <cellStyle name="Percent 2 3 3" xfId="7055"/>
    <cellStyle name="Percent 2 4" xfId="1891"/>
    <cellStyle name="Percent 2 4 2" xfId="7056"/>
    <cellStyle name="Percent 2 5" xfId="1892"/>
    <cellStyle name="Percent 2 5 2" xfId="7057"/>
    <cellStyle name="Percent 2 6" xfId="1893"/>
    <cellStyle name="Percent 2 7" xfId="1894"/>
    <cellStyle name="Percent 2 8" xfId="7053"/>
    <cellStyle name="Percent 2_BBTL Hung Yen" xfId="7058"/>
    <cellStyle name="Percent 3" xfId="1895"/>
    <cellStyle name="Percent 3 2" xfId="1896"/>
    <cellStyle name="Percent 3 2 2" xfId="7060"/>
    <cellStyle name="Percent 3 3" xfId="7061"/>
    <cellStyle name="Percent 3 4" xfId="7062"/>
    <cellStyle name="Percent 3 5" xfId="7059"/>
    <cellStyle name="Percent 4" xfId="2815"/>
    <cellStyle name="Percent 4 2" xfId="7063"/>
    <cellStyle name="Percent 5" xfId="4648"/>
    <cellStyle name="Percent 5 2" xfId="7064"/>
    <cellStyle name="Percent 6" xfId="7065"/>
    <cellStyle name="Percent 7" xfId="7066"/>
    <cellStyle name="Percent 8" xfId="7067"/>
    <cellStyle name="Percent 9" xfId="7068"/>
    <cellStyle name="PERCENTAGE" xfId="1897"/>
    <cellStyle name="PERCENTAGE 2" xfId="1898"/>
    <cellStyle name="PERCENTAGE 3" xfId="1899"/>
    <cellStyle name="PERCENTAGE 4" xfId="1900"/>
    <cellStyle name="PERCENTAGE 5" xfId="1901"/>
    <cellStyle name="PERCENTAGE 6" xfId="1902"/>
    <cellStyle name="PERCENTAGE 7" xfId="1903"/>
    <cellStyle name="PERCENTAGE 8" xfId="7069"/>
    <cellStyle name="PrePop Currency (0)" xfId="1904"/>
    <cellStyle name="PrePop Currency (0) 2" xfId="7070"/>
    <cellStyle name="PrePop Currency (2)" xfId="1905"/>
    <cellStyle name="PrePop Units (0)" xfId="1906"/>
    <cellStyle name="PrePop Units (1)" xfId="1907"/>
    <cellStyle name="PrePop Units (2)" xfId="1908"/>
    <cellStyle name="pricing" xfId="1909"/>
    <cellStyle name="pricing 2" xfId="7071"/>
    <cellStyle name="Prozent_DEPREC.XLS" xfId="1910"/>
    <cellStyle name="PSChar" xfId="1911"/>
    <cellStyle name="PSChar 2" xfId="1912"/>
    <cellStyle name="PSChar 3" xfId="1913"/>
    <cellStyle name="PSChar 4" xfId="1914"/>
    <cellStyle name="PSChar 5" xfId="1915"/>
    <cellStyle name="PSChar 6" xfId="1916"/>
    <cellStyle name="PSChar 7" xfId="1917"/>
    <cellStyle name="PSChar 8" xfId="7072"/>
    <cellStyle name="PSHeading" xfId="1918"/>
    <cellStyle name="PSHeading 2" xfId="7073"/>
    <cellStyle name="Quantity" xfId="7074"/>
    <cellStyle name="regstoresfromspecstores" xfId="1919"/>
    <cellStyle name="regstoresfromspecstores 2" xfId="7075"/>
    <cellStyle name="RevList" xfId="1920"/>
    <cellStyle name="RevList 2" xfId="1921"/>
    <cellStyle name="RevList 2 2" xfId="1922"/>
    <cellStyle name="RevList 2 2 2" xfId="4722"/>
    <cellStyle name="RevList 2 3" xfId="1923"/>
    <cellStyle name="RevList 2 3 2" xfId="4723"/>
    <cellStyle name="RevList 2 4" xfId="1924"/>
    <cellStyle name="RevList 2 4 2" xfId="4724"/>
    <cellStyle name="RevList 2 5" xfId="4721"/>
    <cellStyle name="RevList 3" xfId="1925"/>
    <cellStyle name="RevList 3 2" xfId="1926"/>
    <cellStyle name="RevList 3 2 2" xfId="4726"/>
    <cellStyle name="RevList 3 3" xfId="1927"/>
    <cellStyle name="RevList 3 3 2" xfId="4727"/>
    <cellStyle name="RevList 3 4" xfId="1928"/>
    <cellStyle name="RevList 3 4 2" xfId="4728"/>
    <cellStyle name="RevList 3 5" xfId="4725"/>
    <cellStyle name="RevList 4" xfId="1929"/>
    <cellStyle name="RevList 5" xfId="1930"/>
    <cellStyle name="RevList 5 2" xfId="4730"/>
    <cellStyle name="RevList 6" xfId="1931"/>
    <cellStyle name="RevList 6 2" xfId="4731"/>
    <cellStyle name="RevList 7" xfId="1932"/>
    <cellStyle name="RevList 7 2" xfId="4732"/>
    <cellStyle name="RevList 8" xfId="7076"/>
    <cellStyle name="rlink_tiªn l­în_x001b_Hyperlink_TONG HOP KINH PHI" xfId="7077"/>
    <cellStyle name="rmal_ADAdot" xfId="7078"/>
    <cellStyle name="S—_x0008_" xfId="1933"/>
    <cellStyle name="S—_x0008_ 2" xfId="7079"/>
    <cellStyle name="s]_x000d__x000a_spooler=yes_x000d__x000a_load=_x000d__x000a_Beep=yes_x000d__x000a_NullPort=None_x000d__x000a_BorderWidth=3_x000d__x000a_CursorBlinkRate=1200_x000d__x000a_DoubleClickSpeed=452_x000d__x000a_Programs=co" xfId="1934"/>
    <cellStyle name="s]_x000d__x000a_spooler=yes_x000d__x000a_load=_x000d__x000a_Beep=yes_x000d__x000a_NullPort=None_x000d__x000a_BorderWidth=3_x000d__x000a_CursorBlinkRate=1200_x000d__x000a_DoubleClickSpeed=452_x000d__x000a_Programs=co 2" xfId="7080"/>
    <cellStyle name="S—_x0008__160505 BIEU CHI NSDP TREN DAU DAN (BAO GÔM BSCMT)" xfId="7081"/>
    <cellStyle name="SAPBEXaggData" xfId="7082"/>
    <cellStyle name="SAPBEXaggData 2" xfId="7083"/>
    <cellStyle name="SAPBEXaggData_160627 Dinh muc chi thuong xuyen 2017 -73% - 72-28 theo can doi cua TCT" xfId="7084"/>
    <cellStyle name="SAPBEXaggDataEmph" xfId="7085"/>
    <cellStyle name="SAPBEXaggDataEmph 2" xfId="7086"/>
    <cellStyle name="SAPBEXaggDataEmph_160627 Dinh muc chi thuong xuyen 2017 -73% - 72-28 theo can doi cua TCT" xfId="7087"/>
    <cellStyle name="SAPBEXaggItem" xfId="7088"/>
    <cellStyle name="SAPBEXaggItem 2" xfId="7089"/>
    <cellStyle name="SAPBEXaggItem_160627 Dinh muc chi thuong xuyen 2017 -73% - 72-28 theo can doi cua TCT" xfId="7090"/>
    <cellStyle name="SAPBEXchaText" xfId="7091"/>
    <cellStyle name="SAPBEXchaText 2" xfId="7092"/>
    <cellStyle name="SAPBEXchaText_160627 Dinh muc chi thuong xuyen 2017 -73% - 72-28 theo can doi cua TCT" xfId="7093"/>
    <cellStyle name="SAPBEXexcBad7" xfId="7094"/>
    <cellStyle name="SAPBEXexcBad7 2" xfId="7095"/>
    <cellStyle name="SAPBEXexcBad7_160627 Dinh muc chi thuong xuyen 2017 -73% - 72-28 theo can doi cua TCT" xfId="7096"/>
    <cellStyle name="SAPBEXexcBad8" xfId="7097"/>
    <cellStyle name="SAPBEXexcBad8 2" xfId="7098"/>
    <cellStyle name="SAPBEXexcBad8_160627 Dinh muc chi thuong xuyen 2017 -73% - 72-28 theo can doi cua TCT" xfId="7099"/>
    <cellStyle name="SAPBEXexcBad9" xfId="7100"/>
    <cellStyle name="SAPBEXexcBad9 2" xfId="7101"/>
    <cellStyle name="SAPBEXexcBad9_160627 Dinh muc chi thuong xuyen 2017 -73% - 72-28 theo can doi cua TCT" xfId="7102"/>
    <cellStyle name="SAPBEXexcCritical4" xfId="7103"/>
    <cellStyle name="SAPBEXexcCritical4 2" xfId="7104"/>
    <cellStyle name="SAPBEXexcCritical4_160627 Dinh muc chi thuong xuyen 2017 -73% - 72-28 theo can doi cua TCT" xfId="7105"/>
    <cellStyle name="SAPBEXexcCritical5" xfId="7106"/>
    <cellStyle name="SAPBEXexcCritical5 2" xfId="7107"/>
    <cellStyle name="SAPBEXexcCritical5_160627 Dinh muc chi thuong xuyen 2017 -73% - 72-28 theo can doi cua TCT" xfId="7108"/>
    <cellStyle name="SAPBEXexcCritical6" xfId="7109"/>
    <cellStyle name="SAPBEXexcCritical6 2" xfId="7110"/>
    <cellStyle name="SAPBEXexcCritical6_160627 Dinh muc chi thuong xuyen 2017 -73% - 72-28 theo can doi cua TCT" xfId="7111"/>
    <cellStyle name="SAPBEXexcGood1" xfId="7112"/>
    <cellStyle name="SAPBEXexcGood1 2" xfId="7113"/>
    <cellStyle name="SAPBEXexcGood1_160627 Dinh muc chi thuong xuyen 2017 -73% - 72-28 theo can doi cua TCT" xfId="7114"/>
    <cellStyle name="SAPBEXexcGood2" xfId="7115"/>
    <cellStyle name="SAPBEXexcGood2 2" xfId="7116"/>
    <cellStyle name="SAPBEXexcGood2_160627 Dinh muc chi thuong xuyen 2017 -73% - 72-28 theo can doi cua TCT" xfId="7117"/>
    <cellStyle name="SAPBEXexcGood3" xfId="7118"/>
    <cellStyle name="SAPBEXexcGood3 2" xfId="7119"/>
    <cellStyle name="SAPBEXexcGood3_160627 Dinh muc chi thuong xuyen 2017 -73% - 72-28 theo can doi cua TCT" xfId="7120"/>
    <cellStyle name="SAPBEXfilterDrill" xfId="7121"/>
    <cellStyle name="SAPBEXfilterDrill 2" xfId="7122"/>
    <cellStyle name="SAPBEXfilterDrill_160627 Dinh muc chi thuong xuyen 2017 -73% - 72-28 theo can doi cua TCT" xfId="7123"/>
    <cellStyle name="SAPBEXfilterItem" xfId="7124"/>
    <cellStyle name="SAPBEXfilterItem 2" xfId="7125"/>
    <cellStyle name="SAPBEXfilterItem_160627 Dinh muc chi thuong xuyen 2017 -73% - 72-28 theo can doi cua TCT" xfId="7126"/>
    <cellStyle name="SAPBEXfilterText" xfId="7127"/>
    <cellStyle name="SAPBEXfilterText 2" xfId="7128"/>
    <cellStyle name="SAPBEXfilterText_160627 Dinh muc chi thuong xuyen 2017 -73% - 72-28 theo can doi cua TCT" xfId="7129"/>
    <cellStyle name="SAPBEXformats" xfId="7130"/>
    <cellStyle name="SAPBEXformats 2" xfId="7131"/>
    <cellStyle name="SAPBEXformats_160627 Dinh muc chi thuong xuyen 2017 -73% - 72-28 theo can doi cua TCT" xfId="7132"/>
    <cellStyle name="SAPBEXheaderItem" xfId="7133"/>
    <cellStyle name="SAPBEXheaderItem 2" xfId="7134"/>
    <cellStyle name="SAPBEXheaderItem_160627 Dinh muc chi thuong xuyen 2017 -73% - 72-28 theo can doi cua TCT" xfId="7135"/>
    <cellStyle name="SAPBEXheaderText" xfId="7136"/>
    <cellStyle name="SAPBEXheaderText 2" xfId="7137"/>
    <cellStyle name="SAPBEXheaderText_160627 Dinh muc chi thuong xuyen 2017 -73% - 72-28 theo can doi cua TCT" xfId="7138"/>
    <cellStyle name="SAPBEXresData" xfId="7139"/>
    <cellStyle name="SAPBEXresData 2" xfId="7140"/>
    <cellStyle name="SAPBEXresData_160627 Dinh muc chi thuong xuyen 2017 -73% - 72-28 theo can doi cua TCT" xfId="7141"/>
    <cellStyle name="SAPBEXresDataEmph" xfId="7142"/>
    <cellStyle name="SAPBEXresDataEmph 2" xfId="7143"/>
    <cellStyle name="SAPBEXresDataEmph_160627 Dinh muc chi thuong xuyen 2017 -73% - 72-28 theo can doi cua TCT" xfId="7144"/>
    <cellStyle name="SAPBEXresItem" xfId="7145"/>
    <cellStyle name="SAPBEXresItem 2" xfId="7146"/>
    <cellStyle name="SAPBEXresItem_160627 Dinh muc chi thuong xuyen 2017 -73% - 72-28 theo can doi cua TCT" xfId="7147"/>
    <cellStyle name="SAPBEXstdData" xfId="7148"/>
    <cellStyle name="SAPBEXstdData 2" xfId="7149"/>
    <cellStyle name="SAPBEXstdData_160627 Dinh muc chi thuong xuyen 2017 -73% - 72-28 theo can doi cua TCT" xfId="7150"/>
    <cellStyle name="SAPBEXstdDataEmph" xfId="7151"/>
    <cellStyle name="SAPBEXstdDataEmph 2" xfId="7152"/>
    <cellStyle name="SAPBEXstdDataEmph_160627 Dinh muc chi thuong xuyen 2017 -73% - 72-28 theo can doi cua TCT" xfId="7153"/>
    <cellStyle name="SAPBEXstdItem" xfId="7154"/>
    <cellStyle name="SAPBEXstdItem 2" xfId="7155"/>
    <cellStyle name="SAPBEXstdItem_160627 Dinh muc chi thuong xuyen 2017 -73% - 72-28 theo can doi cua TCT" xfId="7156"/>
    <cellStyle name="SAPBEXtitle" xfId="7157"/>
    <cellStyle name="SAPBEXtitle 2" xfId="7158"/>
    <cellStyle name="SAPBEXtitle_160627 Dinh muc chi thuong xuyen 2017 -73% - 72-28 theo can doi cua TCT" xfId="7159"/>
    <cellStyle name="SAPBEXundefined" xfId="7160"/>
    <cellStyle name="SAPBEXundefined 2" xfId="7161"/>
    <cellStyle name="SAPBEXundefined_160627 Dinh muc chi thuong xuyen 2017 -73% - 72-28 theo can doi cua TCT" xfId="7162"/>
    <cellStyle name="serJet 1200 Series PCL 6" xfId="7163"/>
    <cellStyle name="SHADEDSTORES" xfId="1935"/>
    <cellStyle name="SHADEDSTORES 2" xfId="7164"/>
    <cellStyle name="Sheet Title" xfId="1936"/>
    <cellStyle name="songuyen" xfId="7165"/>
    <cellStyle name="specstores" xfId="1937"/>
    <cellStyle name="specstores 2" xfId="7166"/>
    <cellStyle name="Standard" xfId="7167"/>
    <cellStyle name="STTDG" xfId="7168"/>
    <cellStyle name="style" xfId="1938"/>
    <cellStyle name="Style 1" xfId="1939"/>
    <cellStyle name="Style 1 2" xfId="1940"/>
    <cellStyle name="Style 1 2 2" xfId="1941"/>
    <cellStyle name="Style 1 2 3" xfId="1942"/>
    <cellStyle name="Style 1 2 3 2" xfId="4739"/>
    <cellStyle name="Style 1 2 4" xfId="1943"/>
    <cellStyle name="Style 1 2 4 2" xfId="4740"/>
    <cellStyle name="Style 1 2 5" xfId="1944"/>
    <cellStyle name="Style 1 2 5 2" xfId="4741"/>
    <cellStyle name="Style 1 2 6" xfId="4738"/>
    <cellStyle name="Style 1 2 7" xfId="7170"/>
    <cellStyle name="Style 1 3" xfId="1945"/>
    <cellStyle name="Style 1 3 2" xfId="1946"/>
    <cellStyle name="Style 1 3 2 2" xfId="4743"/>
    <cellStyle name="Style 1 3 3" xfId="1947"/>
    <cellStyle name="Style 1 3 3 2" xfId="4744"/>
    <cellStyle name="Style 1 3 4" xfId="1948"/>
    <cellStyle name="Style 1 3 4 2" xfId="4745"/>
    <cellStyle name="Style 1 3 5" xfId="4742"/>
    <cellStyle name="Style 1 3 6" xfId="7171"/>
    <cellStyle name="Style 1 4" xfId="1949"/>
    <cellStyle name="Style 1 4 2" xfId="7172"/>
    <cellStyle name="Style 1 5" xfId="1950"/>
    <cellStyle name="Style 1 5 2" xfId="4746"/>
    <cellStyle name="Style 1 6" xfId="1951"/>
    <cellStyle name="Style 1 6 2" xfId="4747"/>
    <cellStyle name="Style 1 7" xfId="1952"/>
    <cellStyle name="Style 1 7 2" xfId="4748"/>
    <cellStyle name="Style 1 8" xfId="7169"/>
    <cellStyle name="Style 1_160625 Bieu thong ke ty trong thu 2011-2015" xfId="7173"/>
    <cellStyle name="Style 10" xfId="1953"/>
    <cellStyle name="Style 10 2" xfId="7174"/>
    <cellStyle name="Style 11" xfId="1954"/>
    <cellStyle name="Style 11 2" xfId="7175"/>
    <cellStyle name="Style 12" xfId="1955"/>
    <cellStyle name="Style 12 2" xfId="7176"/>
    <cellStyle name="Style 13" xfId="1956"/>
    <cellStyle name="Style 13 2" xfId="7177"/>
    <cellStyle name="Style 14" xfId="1957"/>
    <cellStyle name="Style 14 2" xfId="7178"/>
    <cellStyle name="Style 15" xfId="1958"/>
    <cellStyle name="Style 15 2" xfId="7179"/>
    <cellStyle name="Style 16" xfId="1959"/>
    <cellStyle name="Style 16 2" xfId="7180"/>
    <cellStyle name="Style 17" xfId="1960"/>
    <cellStyle name="Style 17 2" xfId="7181"/>
    <cellStyle name="Style 18" xfId="1961"/>
    <cellStyle name="Style 18 2" xfId="7182"/>
    <cellStyle name="Style 19" xfId="1962"/>
    <cellStyle name="Style 2" xfId="1963"/>
    <cellStyle name="Style 2 2" xfId="7183"/>
    <cellStyle name="Style 20" xfId="1964"/>
    <cellStyle name="Style 20 2" xfId="7184"/>
    <cellStyle name="Style 21" xfId="1965"/>
    <cellStyle name="Style 21 2" xfId="7185"/>
    <cellStyle name="Style 22" xfId="1966"/>
    <cellStyle name="Style 22 2" xfId="7186"/>
    <cellStyle name="Style 23" xfId="1967"/>
    <cellStyle name="Style 23 2" xfId="7187"/>
    <cellStyle name="Style 24" xfId="1968"/>
    <cellStyle name="Style 24 2" xfId="7188"/>
    <cellStyle name="Style 25" xfId="1969"/>
    <cellStyle name="Style 25 2" xfId="7189"/>
    <cellStyle name="Style 26" xfId="1970"/>
    <cellStyle name="Style 26 2" xfId="7190"/>
    <cellStyle name="Style 27" xfId="1971"/>
    <cellStyle name="Style 27 2" xfId="7191"/>
    <cellStyle name="Style 28" xfId="1972"/>
    <cellStyle name="Style 28 2" xfId="7192"/>
    <cellStyle name="Style 29" xfId="1973"/>
    <cellStyle name="Style 29 2" xfId="7193"/>
    <cellStyle name="Style 3" xfId="1974"/>
    <cellStyle name="Style 3 2" xfId="7194"/>
    <cellStyle name="Style 30" xfId="1975"/>
    <cellStyle name="Style 30 2" xfId="7195"/>
    <cellStyle name="Style 31" xfId="1976"/>
    <cellStyle name="Style 31 2" xfId="7196"/>
    <cellStyle name="Style 32" xfId="1977"/>
    <cellStyle name="Style 32 2" xfId="7197"/>
    <cellStyle name="Style 33" xfId="1978"/>
    <cellStyle name="Style 33 2" xfId="7198"/>
    <cellStyle name="Style 34" xfId="1979"/>
    <cellStyle name="Style 34 2" xfId="7199"/>
    <cellStyle name="Style 35" xfId="1980"/>
    <cellStyle name="Style 35 2" xfId="7200"/>
    <cellStyle name="Style 36" xfId="1981"/>
    <cellStyle name="Style 37" xfId="1982"/>
    <cellStyle name="Style 37 2" xfId="7201"/>
    <cellStyle name="Style 38" xfId="1983"/>
    <cellStyle name="Style 38 2" xfId="7202"/>
    <cellStyle name="Style 39" xfId="1984"/>
    <cellStyle name="Style 39 2" xfId="7203"/>
    <cellStyle name="Style 4" xfId="1985"/>
    <cellStyle name="Style 4 2" xfId="7204"/>
    <cellStyle name="Style 40" xfId="1986"/>
    <cellStyle name="Style 40 2" xfId="7205"/>
    <cellStyle name="Style 41" xfId="1987"/>
    <cellStyle name="Style 41 2" xfId="7206"/>
    <cellStyle name="Style 42" xfId="1988"/>
    <cellStyle name="Style 42 2" xfId="7207"/>
    <cellStyle name="Style 43" xfId="1989"/>
    <cellStyle name="Style 43 2" xfId="7208"/>
    <cellStyle name="Style 44" xfId="1990"/>
    <cellStyle name="Style 44 2" xfId="7209"/>
    <cellStyle name="Style 45" xfId="1991"/>
    <cellStyle name="Style 45 2" xfId="7210"/>
    <cellStyle name="Style 46" xfId="1992"/>
    <cellStyle name="Style 46 2" xfId="7211"/>
    <cellStyle name="Style 47" xfId="1993"/>
    <cellStyle name="Style 47 2" xfId="7212"/>
    <cellStyle name="Style 48" xfId="1994"/>
    <cellStyle name="Style 48 2" xfId="7213"/>
    <cellStyle name="Style 49" xfId="7214"/>
    <cellStyle name="Style 5" xfId="1995"/>
    <cellStyle name="Style 50" xfId="7215"/>
    <cellStyle name="Style 51" xfId="7216"/>
    <cellStyle name="Style 52" xfId="7217"/>
    <cellStyle name="Style 53" xfId="7218"/>
    <cellStyle name="Style 54" xfId="7219"/>
    <cellStyle name="Style 55" xfId="7220"/>
    <cellStyle name="Style 56" xfId="7221"/>
    <cellStyle name="Style 57" xfId="7222"/>
    <cellStyle name="Style 58" xfId="7223"/>
    <cellStyle name="Style 59" xfId="7224"/>
    <cellStyle name="Style 6" xfId="1996"/>
    <cellStyle name="Style 6 2" xfId="7225"/>
    <cellStyle name="Style 60" xfId="7226"/>
    <cellStyle name="Style 61" xfId="7227"/>
    <cellStyle name="Style 62" xfId="7228"/>
    <cellStyle name="Style 63" xfId="7229"/>
    <cellStyle name="Style 64" xfId="7230"/>
    <cellStyle name="Style 65" xfId="7231"/>
    <cellStyle name="Style 66" xfId="7232"/>
    <cellStyle name="Style 67" xfId="7233"/>
    <cellStyle name="Style 68" xfId="7234"/>
    <cellStyle name="Style 69" xfId="7235"/>
    <cellStyle name="Style 7" xfId="1997"/>
    <cellStyle name="Style 7 2" xfId="7236"/>
    <cellStyle name="Style 70" xfId="7237"/>
    <cellStyle name="Style 71" xfId="7238"/>
    <cellStyle name="Style 72" xfId="7239"/>
    <cellStyle name="Style 73" xfId="7240"/>
    <cellStyle name="Style 74" xfId="7241"/>
    <cellStyle name="Style 75" xfId="7242"/>
    <cellStyle name="Style 8" xfId="1998"/>
    <cellStyle name="Style 8 2" xfId="7243"/>
    <cellStyle name="Style 9" xfId="1999"/>
    <cellStyle name="Style 9 2" xfId="7244"/>
    <cellStyle name="Style Date" xfId="7245"/>
    <cellStyle name="style_1" xfId="7246"/>
    <cellStyle name="STYLE1" xfId="2000"/>
    <cellStyle name="STYLE2" xfId="2001"/>
    <cellStyle name="STYLE3" xfId="2002"/>
    <cellStyle name="STYLE4" xfId="2003"/>
    <cellStyle name="STYLE5" xfId="2004"/>
    <cellStyle name="STYLE6" xfId="2005"/>
    <cellStyle name="STYLE7" xfId="2006"/>
    <cellStyle name="subhead" xfId="2007"/>
    <cellStyle name="subhead 2" xfId="7247"/>
    <cellStyle name="SubHeading" xfId="2008"/>
    <cellStyle name="Subtotal" xfId="2009"/>
    <cellStyle name="Subtotal 2" xfId="7248"/>
    <cellStyle name="symbol" xfId="7249"/>
    <cellStyle name="T" xfId="2010"/>
    <cellStyle name="T 2" xfId="2011"/>
    <cellStyle name="T_131114- Bieu giao du toan CTMTQG 2014 giao" xfId="7250"/>
    <cellStyle name="T_16-06" xfId="2012"/>
    <cellStyle name="T_16-06 2" xfId="2013"/>
    <cellStyle name="T_16-06 3" xfId="2014"/>
    <cellStyle name="T_16-06 4" xfId="2015"/>
    <cellStyle name="T_16-06 5" xfId="2016"/>
    <cellStyle name="T_16-06 6" xfId="2017"/>
    <cellStyle name="T_16-06 7" xfId="2018"/>
    <cellStyle name="T_160627 Dinh muc chi thuong xuyen 2017 -73% - 72-28 theo can doi cua TCT" xfId="7251"/>
    <cellStyle name="T_160627 tinh dieu tiet cho 3 dp tiep thu bac kan, tiep thu Quang Nam 80-20; 72-28" xfId="7252"/>
    <cellStyle name="T_20.Vinh Phuc" xfId="7253"/>
    <cellStyle name="T_2016.04.20 XAC DINH QL GD HC" xfId="7254"/>
    <cellStyle name="T_50-BB Vung tau 2011" xfId="7255"/>
    <cellStyle name="T_50-BB Vung tau 2011_120907 Thu tang them 4500" xfId="7256"/>
    <cellStyle name="T_50-BB Vung tau 2011_120907 Thu tang them 4500_160627 Dinh muc chi thuong xuyen 2017 -73% - 72-28 theo can doi cua TCT" xfId="7257"/>
    <cellStyle name="T_50-BB Vung tau 2011_120907 Thu tang them 4500_160627 tinh dieu tiet cho 3 dp tiep thu bac kan, tiep thu Quang Nam 80-20; 72-28" xfId="7258"/>
    <cellStyle name="T_50-BB Vung tau 2011_120907 Thu tang them 4500_2016.04.20 XAC DINH QL GD HC" xfId="7259"/>
    <cellStyle name="T_50-BB Vung tau 2011_120907 Thu tang them 4500_Tien luong" xfId="7260"/>
    <cellStyle name="T_50-BB Vung tau 2011_120907 Thu tang them 4500_Von ngoai nuoc" xfId="7261"/>
    <cellStyle name="T_50-BB Vung tau 2011_160627 Dinh muc chi thuong xuyen 2017 -73% - 72-28 theo can doi cua TCT" xfId="7262"/>
    <cellStyle name="T_50-BB Vung tau 2011_160627 tinh dieu tiet cho 3 dp tiep thu bac kan, tiep thu Quang Nam 80-20; 72-28" xfId="7263"/>
    <cellStyle name="T_50-BB Vung tau 2011_2016.04.20 XAC DINH QL GD HC" xfId="7264"/>
    <cellStyle name="T_50-BB Vung tau 2011_27-8Tong hop PA uoc 2012-DT 2013 -PA 420.000 ty-490.000 ty chuyen doi" xfId="7265"/>
    <cellStyle name="T_50-BB Vung tau 2011_27-8Tong hop PA uoc 2012-DT 2013 -PA 420.000 ty-490.000 ty chuyen doi_Tien luong" xfId="7266"/>
    <cellStyle name="T_50-BB Vung tau 2011_27-8Tong hop PA uoc 2012-DT 2013 -PA 420.000 ty-490.000 ty chuyen doi_Von ngoai nuoc" xfId="7267"/>
    <cellStyle name="T_50-BB Vung tau 2011_Tien luong" xfId="7268"/>
    <cellStyle name="T_50-BB Vung tau 2011_Von ngoai nuoc" xfId="7269"/>
    <cellStyle name="T_7.Bang tinh thuong NVBH CK 6 -le anh kiet" xfId="2019"/>
    <cellStyle name="T_Bang Can doi ke toan 17.8" xfId="2020"/>
    <cellStyle name="T_BANG KE BAN RA T01-2010" xfId="2021"/>
    <cellStyle name="T_BANG KE BAN RA T01-2010 2" xfId="2022"/>
    <cellStyle name="T_BANG KE BAN RA T01-2010 3" xfId="2023"/>
    <cellStyle name="T_BANG KE BAN RA T01-2010 4" xfId="2024"/>
    <cellStyle name="T_BANG KE BAN RA T01-2010 5" xfId="2025"/>
    <cellStyle name="T_BANG KE BAN RA T01-2010 6" xfId="2026"/>
    <cellStyle name="T_BANG KE BAN RA T01-2010 7" xfId="2027"/>
    <cellStyle name="T_BANG KE BAN RA T03-2010 TLP" xfId="2028"/>
    <cellStyle name="T_BANG KE BAN RA T04-2010 TLP" xfId="2029"/>
    <cellStyle name="T_BANG KE BAN RA T05-2009" xfId="2030"/>
    <cellStyle name="T_BANG KE BAN RA T05-2009 2" xfId="2031"/>
    <cellStyle name="T_BANG KE BAN RA T05-2009 3" xfId="2032"/>
    <cellStyle name="T_BANG KE BAN RA T05-2009 4" xfId="2033"/>
    <cellStyle name="T_BANG KE BAN RA T05-2009 5" xfId="2034"/>
    <cellStyle name="T_BANG KE BAN RA T05-2009 6" xfId="2035"/>
    <cellStyle name="T_BANG KE BAN RA T05-2009 7" xfId="2036"/>
    <cellStyle name="T_BANG KE BAN RA T05-2009_BANG KE BAN RA T07-2009" xfId="2037"/>
    <cellStyle name="T_BANG KE BAN RA T05-2009_BANG KE BAN RA T07-2009 2" xfId="2038"/>
    <cellStyle name="T_BANG KE BAN RA T05-2009_BANG KE BAN RA T07-2009 3" xfId="2039"/>
    <cellStyle name="T_BANG KE BAN RA T05-2009_BANG KE BAN RA T07-2009 4" xfId="2040"/>
    <cellStyle name="T_BANG KE BAN RA T05-2009_BANG KE BAN RA T07-2009 5" xfId="2041"/>
    <cellStyle name="T_BANG KE BAN RA T05-2009_BANG KE BAN RA T07-2009 6" xfId="2042"/>
    <cellStyle name="T_BANG KE BAN RA T05-2009_BANG KE BAN RA T07-2009 7" xfId="2043"/>
    <cellStyle name="T_BANG KE BAN RA T05-2009_BANG KE MUA VAO T07-2009" xfId="2044"/>
    <cellStyle name="T_BANG KE BAN RA T05-2009_BANG KE MUA VAO T07-2009 2" xfId="2045"/>
    <cellStyle name="T_BANG KE BAN RA T05-2009_BANG KE MUA VAO T07-2009 3" xfId="2046"/>
    <cellStyle name="T_BANG KE BAN RA T05-2009_BANG KE MUA VAO T07-2009 4" xfId="2047"/>
    <cellStyle name="T_BANG KE BAN RA T05-2009_BANG KE MUA VAO T07-2009 5" xfId="2048"/>
    <cellStyle name="T_BANG KE BAN RA T05-2009_BANG KE MUA VAO T07-2009 6" xfId="2049"/>
    <cellStyle name="T_BANG KE BAN RA T05-2009_BANG KE MUA VAO T07-2009 7" xfId="2050"/>
    <cellStyle name="T_BANG KE BAN RA T05-2009_BCT 01-2010 LT" xfId="2051"/>
    <cellStyle name="T_BANG KE BAN RA T05-2009_BCT 01-2010 LT 2" xfId="2052"/>
    <cellStyle name="T_BANG KE BAN RA T05-2009_BCT 01-2010 LT 3" xfId="2053"/>
    <cellStyle name="T_BANG KE BAN RA T05-2009_BCT 01-2010 LT 4" xfId="2054"/>
    <cellStyle name="T_BANG KE BAN RA T05-2009_BCT 01-2010 LT 5" xfId="2055"/>
    <cellStyle name="T_BANG KE BAN RA T05-2009_BCT 01-2010 LT 6" xfId="2056"/>
    <cellStyle name="T_BANG KE BAN RA T05-2009_BCT 01-2010 LT 7" xfId="2057"/>
    <cellStyle name="T_BANG KE BAN RA T05-2009_BCT 05-2009 TK" xfId="2058"/>
    <cellStyle name="T_BANG KE BAN RA T05-2009_BCT 05-2009 TK 2" xfId="2059"/>
    <cellStyle name="T_BANG KE BAN RA T05-2009_BCT 05-2009 TK 3" xfId="2060"/>
    <cellStyle name="T_BANG KE BAN RA T05-2009_BCT 05-2009 TK 4" xfId="2061"/>
    <cellStyle name="T_BANG KE BAN RA T05-2009_BCT 05-2009 TK 5" xfId="2062"/>
    <cellStyle name="T_BANG KE BAN RA T05-2009_BCT 05-2009 TK 6" xfId="2063"/>
    <cellStyle name="T_BANG KE BAN RA T05-2009_BCT 05-2009 TK 7" xfId="2064"/>
    <cellStyle name="T_BANG KE BAN RA T05-2009_BCT 07-2009 HT" xfId="2065"/>
    <cellStyle name="T_BANG KE BAN RA T05-2009_BCT 07-2009 HT 2" xfId="2066"/>
    <cellStyle name="T_BANG KE BAN RA T05-2009_BCT 07-2009 HT 3" xfId="2067"/>
    <cellStyle name="T_BANG KE BAN RA T05-2009_BCT 07-2009 HT 4" xfId="2068"/>
    <cellStyle name="T_BANG KE BAN RA T05-2009_BCT 07-2009 HT 5" xfId="2069"/>
    <cellStyle name="T_BANG KE BAN RA T05-2009_BCT 07-2009 HT 6" xfId="2070"/>
    <cellStyle name="T_BANG KE BAN RA T05-2009_BCT 07-2009 HT 7" xfId="2071"/>
    <cellStyle name="T_BANG KE BAN RA T05-2009_BCT 07-2009 TK" xfId="2072"/>
    <cellStyle name="T_BANG KE BAN RA T05-2009_BCT 07-2009 TK 2" xfId="2073"/>
    <cellStyle name="T_BANG KE BAN RA T05-2009_BCT 07-2009 TK 3" xfId="2074"/>
    <cellStyle name="T_BANG KE BAN RA T05-2009_BCT 07-2009 TK 4" xfId="2075"/>
    <cellStyle name="T_BANG KE BAN RA T05-2009_BCT 07-2009 TK 5" xfId="2076"/>
    <cellStyle name="T_BANG KE BAN RA T05-2009_BCT 07-2009 TK 6" xfId="2077"/>
    <cellStyle name="T_BANG KE BAN RA T05-2009_BCT 07-2009 TK 7" xfId="2078"/>
    <cellStyle name="T_BANG KE BAN RA T05-2009_BCT 07-2009 TK2" xfId="2079"/>
    <cellStyle name="T_BANG KE BAN RA T05-2009_BCT 07-2009 TK2 2" xfId="2080"/>
    <cellStyle name="T_BANG KE BAN RA T05-2009_BCT 07-2009 TK2 3" xfId="2081"/>
    <cellStyle name="T_BANG KE BAN RA T05-2009_BCT 07-2009 TK2 4" xfId="2082"/>
    <cellStyle name="T_BANG KE BAN RA T05-2009_BCT 07-2009 TK2 5" xfId="2083"/>
    <cellStyle name="T_BANG KE BAN RA T05-2009_BCT 07-2009 TK2 6" xfId="2084"/>
    <cellStyle name="T_BANG KE BAN RA T05-2009_BCT 07-2009 TK2 7" xfId="2085"/>
    <cellStyle name="T_BANG KE BAN RA T05-2009_BCT 09-2009 HT" xfId="2086"/>
    <cellStyle name="T_BANG KE BAN RA T05-2009_BCT 09-2009 HT 2" xfId="2087"/>
    <cellStyle name="T_BANG KE BAN RA T05-2009_BCT 09-2009 HT 3" xfId="2088"/>
    <cellStyle name="T_BANG KE BAN RA T05-2009_BCT 09-2009 HT 4" xfId="2089"/>
    <cellStyle name="T_BANG KE BAN RA T05-2009_BCT 09-2009 HT 5" xfId="2090"/>
    <cellStyle name="T_BANG KE BAN RA T05-2009_BCT 09-2009 HT 6" xfId="2091"/>
    <cellStyle name="T_BANG KE BAN RA T05-2009_BCT 09-2009 HT 7" xfId="2092"/>
    <cellStyle name="T_BANG KE BAN RA T05-2009_BCT 09-2009 LT" xfId="2093"/>
    <cellStyle name="T_BANG KE BAN RA T05-2009_BCT 09-2009 LT 2" xfId="2094"/>
    <cellStyle name="T_BANG KE BAN RA T05-2009_BCT 09-2009 LT 3" xfId="2095"/>
    <cellStyle name="T_BANG KE BAN RA T05-2009_BCT 09-2009 LT 4" xfId="2096"/>
    <cellStyle name="T_BANG KE BAN RA T05-2009_BCT 09-2009 LT 5" xfId="2097"/>
    <cellStyle name="T_BANG KE BAN RA T05-2009_BCT 09-2009 LT 6" xfId="2098"/>
    <cellStyle name="T_BANG KE BAN RA T05-2009_BCT 09-2009 LT 7" xfId="2099"/>
    <cellStyle name="T_BANG KE BAN RA T05-2009_BCT 10-2009 LT" xfId="2100"/>
    <cellStyle name="T_BANG KE BAN RA T05-2009_BCT 10-2009 LT 2" xfId="2101"/>
    <cellStyle name="T_BANG KE BAN RA T05-2009_BCT 10-2009 LT 3" xfId="2102"/>
    <cellStyle name="T_BANG KE BAN RA T05-2009_BCT 10-2009 LT 4" xfId="2103"/>
    <cellStyle name="T_BANG KE BAN RA T05-2009_BCT 10-2009 LT 5" xfId="2104"/>
    <cellStyle name="T_BANG KE BAN RA T05-2009_BCT 10-2009 LT 6" xfId="2105"/>
    <cellStyle name="T_BANG KE BAN RA T05-2009_BCT 10-2009 LT 7" xfId="2106"/>
    <cellStyle name="T_BANG KE BAN RA T05-2009_BCT 12-2009 HT" xfId="2107"/>
    <cellStyle name="T_BANG KE BAN RA T05-2009_BCT 12-2009 HT 2" xfId="2108"/>
    <cellStyle name="T_BANG KE BAN RA T05-2009_BCT 12-2009 HT 3" xfId="2109"/>
    <cellStyle name="T_BANG KE BAN RA T05-2009_BCT 12-2009 HT 4" xfId="2110"/>
    <cellStyle name="T_BANG KE BAN RA T05-2009_BCT 12-2009 HT 5" xfId="2111"/>
    <cellStyle name="T_BANG KE BAN RA T05-2009_BCT 12-2009 HT 6" xfId="2112"/>
    <cellStyle name="T_BANG KE BAN RA T05-2009_BCT 12-2009 HT 7" xfId="2113"/>
    <cellStyle name="T_BANG KE BAN RA T05-2009_BCT 12-2009 LT" xfId="2114"/>
    <cellStyle name="T_BANG KE BAN RA T05-2009_BCT 12-2009 LT 2" xfId="2115"/>
    <cellStyle name="T_BANG KE BAN RA T05-2009_BCT 12-2009 LT 3" xfId="2116"/>
    <cellStyle name="T_BANG KE BAN RA T05-2009_BCT 12-2009 LT 4" xfId="2117"/>
    <cellStyle name="T_BANG KE BAN RA T05-2009_BCT 12-2009 LT 5" xfId="2118"/>
    <cellStyle name="T_BANG KE BAN RA T05-2009_BCT 12-2009 LT 6" xfId="2119"/>
    <cellStyle name="T_BANG KE BAN RA T05-2009_BCT 12-2009 LT 7" xfId="2120"/>
    <cellStyle name="T_BANG KE BAN RA T05-2009_BCT T02-2010 HT" xfId="2121"/>
    <cellStyle name="T_BANG KE BAN RA T05-2009_BCT T02-2010 HT 2" xfId="2122"/>
    <cellStyle name="T_BANG KE BAN RA T05-2009_BCT T02-2010 HT 3" xfId="2123"/>
    <cellStyle name="T_BANG KE BAN RA T05-2009_BCT T02-2010 HT 4" xfId="2124"/>
    <cellStyle name="T_BANG KE BAN RA T05-2009_BCT T02-2010 HT 5" xfId="2125"/>
    <cellStyle name="T_BANG KE BAN RA T05-2009_BCT T02-2010 HT 6" xfId="2126"/>
    <cellStyle name="T_BANG KE BAN RA T05-2009_BCT T02-2010 HT 7" xfId="2127"/>
    <cellStyle name="T_BANG KE BAN RA T05-2009_BCT T03-2010 LT" xfId="2128"/>
    <cellStyle name="T_BANG KE BAN RA T05-2009_BCT T03-2010 LT 2" xfId="2129"/>
    <cellStyle name="T_BANG KE BAN RA T05-2009_BCT T03-2010 LT 3" xfId="2130"/>
    <cellStyle name="T_BANG KE BAN RA T05-2009_BCT T03-2010 LT 4" xfId="2131"/>
    <cellStyle name="T_BANG KE BAN RA T05-2009_BCT T03-2010 LT 5" xfId="2132"/>
    <cellStyle name="T_BANG KE BAN RA T05-2009_BCT T03-2010 LT 6" xfId="2133"/>
    <cellStyle name="T_BANG KE BAN RA T05-2009_BCT T03-2010 LT 7" xfId="2134"/>
    <cellStyle name="T_BANG KE MUA VAO T01-2010" xfId="2135"/>
    <cellStyle name="T_BANG KE MUA VAO T01-2010 2" xfId="2136"/>
    <cellStyle name="T_BANG KE MUA VAO T01-2010 3" xfId="2137"/>
    <cellStyle name="T_BANG KE MUA VAO T01-2010 4" xfId="2138"/>
    <cellStyle name="T_BANG KE MUA VAO T01-2010 5" xfId="2139"/>
    <cellStyle name="T_BANG KE MUA VAO T01-2010 6" xfId="2140"/>
    <cellStyle name="T_BANG KE MUA VAO T01-2010 7" xfId="2141"/>
    <cellStyle name="T_BANG KE MUA VAO T05-2008 TLP" xfId="2142"/>
    <cellStyle name="T_BANG KE MUA VAO T05-2009" xfId="2143"/>
    <cellStyle name="T_BANG KE MUA VAO T05-2009 2" xfId="2144"/>
    <cellStyle name="T_BANG KE MUA VAO T05-2009 3" xfId="2145"/>
    <cellStyle name="T_BANG KE MUA VAO T05-2009 4" xfId="2146"/>
    <cellStyle name="T_BANG KE MUA VAO T05-2009 5" xfId="2147"/>
    <cellStyle name="T_BANG KE MUA VAO T05-2009 6" xfId="2148"/>
    <cellStyle name="T_BANG KE MUA VAO T05-2009 7" xfId="2149"/>
    <cellStyle name="T_BANG KE MUA VAO T05-2009_BANG KE BAN RA T07-2009" xfId="2150"/>
    <cellStyle name="T_BANG KE MUA VAO T05-2009_BANG KE BAN RA T07-2009 2" xfId="2151"/>
    <cellStyle name="T_BANG KE MUA VAO T05-2009_BANG KE BAN RA T07-2009 3" xfId="2152"/>
    <cellStyle name="T_BANG KE MUA VAO T05-2009_BANG KE BAN RA T07-2009 4" xfId="2153"/>
    <cellStyle name="T_BANG KE MUA VAO T05-2009_BANG KE BAN RA T07-2009 5" xfId="2154"/>
    <cellStyle name="T_BANG KE MUA VAO T05-2009_BANG KE BAN RA T07-2009 6" xfId="2155"/>
    <cellStyle name="T_BANG KE MUA VAO T05-2009_BANG KE BAN RA T07-2009 7" xfId="2156"/>
    <cellStyle name="T_BANG KE MUA VAO T05-2009_BANG KE MUA VAO T07-2009" xfId="2157"/>
    <cellStyle name="T_BANG KE MUA VAO T05-2009_BANG KE MUA VAO T07-2009 2" xfId="2158"/>
    <cellStyle name="T_BANG KE MUA VAO T05-2009_BANG KE MUA VAO T07-2009 3" xfId="2159"/>
    <cellStyle name="T_BANG KE MUA VAO T05-2009_BANG KE MUA VAO T07-2009 4" xfId="2160"/>
    <cellStyle name="T_BANG KE MUA VAO T05-2009_BANG KE MUA VAO T07-2009 5" xfId="2161"/>
    <cellStyle name="T_BANG KE MUA VAO T05-2009_BANG KE MUA VAO T07-2009 6" xfId="2162"/>
    <cellStyle name="T_BANG KE MUA VAO T05-2009_BANG KE MUA VAO T07-2009 7" xfId="2163"/>
    <cellStyle name="T_BANG KE MUA VAO T05-2009_BCT 01-2010 LT" xfId="2164"/>
    <cellStyle name="T_BANG KE MUA VAO T05-2009_BCT 01-2010 LT 2" xfId="2165"/>
    <cellStyle name="T_BANG KE MUA VAO T05-2009_BCT 01-2010 LT 3" xfId="2166"/>
    <cellStyle name="T_BANG KE MUA VAO T05-2009_BCT 01-2010 LT 4" xfId="2167"/>
    <cellStyle name="T_BANG KE MUA VAO T05-2009_BCT 01-2010 LT 5" xfId="2168"/>
    <cellStyle name="T_BANG KE MUA VAO T05-2009_BCT 01-2010 LT 6" xfId="2169"/>
    <cellStyle name="T_BANG KE MUA VAO T05-2009_BCT 01-2010 LT 7" xfId="2170"/>
    <cellStyle name="T_BANG KE MUA VAO T05-2009_BCT 05-2009 TK" xfId="2171"/>
    <cellStyle name="T_BANG KE MUA VAO T05-2009_BCT 05-2009 TK 2" xfId="2172"/>
    <cellStyle name="T_BANG KE MUA VAO T05-2009_BCT 05-2009 TK 3" xfId="2173"/>
    <cellStyle name="T_BANG KE MUA VAO T05-2009_BCT 05-2009 TK 4" xfId="2174"/>
    <cellStyle name="T_BANG KE MUA VAO T05-2009_BCT 05-2009 TK 5" xfId="2175"/>
    <cellStyle name="T_BANG KE MUA VAO T05-2009_BCT 05-2009 TK 6" xfId="2176"/>
    <cellStyle name="T_BANG KE MUA VAO T05-2009_BCT 05-2009 TK 7" xfId="2177"/>
    <cellStyle name="T_BANG KE MUA VAO T05-2009_BCT 07-2009 HT" xfId="2178"/>
    <cellStyle name="T_BANG KE MUA VAO T05-2009_BCT 07-2009 HT 2" xfId="2179"/>
    <cellStyle name="T_BANG KE MUA VAO T05-2009_BCT 07-2009 HT 3" xfId="2180"/>
    <cellStyle name="T_BANG KE MUA VAO T05-2009_BCT 07-2009 HT 4" xfId="2181"/>
    <cellStyle name="T_BANG KE MUA VAO T05-2009_BCT 07-2009 HT 5" xfId="2182"/>
    <cellStyle name="T_BANG KE MUA VAO T05-2009_BCT 07-2009 HT 6" xfId="2183"/>
    <cellStyle name="T_BANG KE MUA VAO T05-2009_BCT 07-2009 HT 7" xfId="2184"/>
    <cellStyle name="T_BANG KE MUA VAO T05-2009_BCT 07-2009 TK" xfId="2185"/>
    <cellStyle name="T_BANG KE MUA VAO T05-2009_BCT 07-2009 TK 2" xfId="2186"/>
    <cellStyle name="T_BANG KE MUA VAO T05-2009_BCT 07-2009 TK 3" xfId="2187"/>
    <cellStyle name="T_BANG KE MUA VAO T05-2009_BCT 07-2009 TK 4" xfId="2188"/>
    <cellStyle name="T_BANG KE MUA VAO T05-2009_BCT 07-2009 TK 5" xfId="2189"/>
    <cellStyle name="T_BANG KE MUA VAO T05-2009_BCT 07-2009 TK 6" xfId="2190"/>
    <cellStyle name="T_BANG KE MUA VAO T05-2009_BCT 07-2009 TK 7" xfId="2191"/>
    <cellStyle name="T_BANG KE MUA VAO T05-2009_BCT 07-2009 TK2" xfId="2192"/>
    <cellStyle name="T_BANG KE MUA VAO T05-2009_BCT 07-2009 TK2 2" xfId="2193"/>
    <cellStyle name="T_BANG KE MUA VAO T05-2009_BCT 07-2009 TK2 3" xfId="2194"/>
    <cellStyle name="T_BANG KE MUA VAO T05-2009_BCT 07-2009 TK2 4" xfId="2195"/>
    <cellStyle name="T_BANG KE MUA VAO T05-2009_BCT 07-2009 TK2 5" xfId="2196"/>
    <cellStyle name="T_BANG KE MUA VAO T05-2009_BCT 07-2009 TK2 6" xfId="2197"/>
    <cellStyle name="T_BANG KE MUA VAO T05-2009_BCT 07-2009 TK2 7" xfId="2198"/>
    <cellStyle name="T_BANG KE MUA VAO T05-2009_BCT 09-2009 HT" xfId="2199"/>
    <cellStyle name="T_BANG KE MUA VAO T05-2009_BCT 09-2009 HT 2" xfId="2200"/>
    <cellStyle name="T_BANG KE MUA VAO T05-2009_BCT 09-2009 HT 3" xfId="2201"/>
    <cellStyle name="T_BANG KE MUA VAO T05-2009_BCT 09-2009 HT 4" xfId="2202"/>
    <cellStyle name="T_BANG KE MUA VAO T05-2009_BCT 09-2009 HT 5" xfId="2203"/>
    <cellStyle name="T_BANG KE MUA VAO T05-2009_BCT 09-2009 HT 6" xfId="2204"/>
    <cellStyle name="T_BANG KE MUA VAO T05-2009_BCT 09-2009 HT 7" xfId="2205"/>
    <cellStyle name="T_BANG KE MUA VAO T05-2009_BCT 09-2009 LT" xfId="2206"/>
    <cellStyle name="T_BANG KE MUA VAO T05-2009_BCT 09-2009 LT 2" xfId="2207"/>
    <cellStyle name="T_BANG KE MUA VAO T05-2009_BCT 09-2009 LT 3" xfId="2208"/>
    <cellStyle name="T_BANG KE MUA VAO T05-2009_BCT 09-2009 LT 4" xfId="2209"/>
    <cellStyle name="T_BANG KE MUA VAO T05-2009_BCT 09-2009 LT 5" xfId="2210"/>
    <cellStyle name="T_BANG KE MUA VAO T05-2009_BCT 09-2009 LT 6" xfId="2211"/>
    <cellStyle name="T_BANG KE MUA VAO T05-2009_BCT 09-2009 LT 7" xfId="2212"/>
    <cellStyle name="T_BANG KE MUA VAO T05-2009_BCT 10-2009 LT" xfId="2213"/>
    <cellStyle name="T_BANG KE MUA VAO T05-2009_BCT 10-2009 LT 2" xfId="2214"/>
    <cellStyle name="T_BANG KE MUA VAO T05-2009_BCT 10-2009 LT 3" xfId="2215"/>
    <cellStyle name="T_BANG KE MUA VAO T05-2009_BCT 10-2009 LT 4" xfId="2216"/>
    <cellStyle name="T_BANG KE MUA VAO T05-2009_BCT 10-2009 LT 5" xfId="2217"/>
    <cellStyle name="T_BANG KE MUA VAO T05-2009_BCT 10-2009 LT 6" xfId="2218"/>
    <cellStyle name="T_BANG KE MUA VAO T05-2009_BCT 10-2009 LT 7" xfId="2219"/>
    <cellStyle name="T_BANG KE MUA VAO T05-2009_BCT 12-2009 HT" xfId="2220"/>
    <cellStyle name="T_BANG KE MUA VAO T05-2009_BCT 12-2009 HT 2" xfId="2221"/>
    <cellStyle name="T_BANG KE MUA VAO T05-2009_BCT 12-2009 HT 3" xfId="2222"/>
    <cellStyle name="T_BANG KE MUA VAO T05-2009_BCT 12-2009 HT 4" xfId="2223"/>
    <cellStyle name="T_BANG KE MUA VAO T05-2009_BCT 12-2009 HT 5" xfId="2224"/>
    <cellStyle name="T_BANG KE MUA VAO T05-2009_BCT 12-2009 HT 6" xfId="2225"/>
    <cellStyle name="T_BANG KE MUA VAO T05-2009_BCT 12-2009 HT 7" xfId="2226"/>
    <cellStyle name="T_BANG KE MUA VAO T05-2009_BCT 12-2009 LT" xfId="2227"/>
    <cellStyle name="T_BANG KE MUA VAO T05-2009_BCT 12-2009 LT 2" xfId="2228"/>
    <cellStyle name="T_BANG KE MUA VAO T05-2009_BCT 12-2009 LT 3" xfId="2229"/>
    <cellStyle name="T_BANG KE MUA VAO T05-2009_BCT 12-2009 LT 4" xfId="2230"/>
    <cellStyle name="T_BANG KE MUA VAO T05-2009_BCT 12-2009 LT 5" xfId="2231"/>
    <cellStyle name="T_BANG KE MUA VAO T05-2009_BCT 12-2009 LT 6" xfId="2232"/>
    <cellStyle name="T_BANG KE MUA VAO T05-2009_BCT 12-2009 LT 7" xfId="2233"/>
    <cellStyle name="T_BANG KE MUA VAO T05-2009_BCT T02-2010 HT" xfId="2234"/>
    <cellStyle name="T_BANG KE MUA VAO T05-2009_BCT T02-2010 HT 2" xfId="2235"/>
    <cellStyle name="T_BANG KE MUA VAO T05-2009_BCT T02-2010 HT 3" xfId="2236"/>
    <cellStyle name="T_BANG KE MUA VAO T05-2009_BCT T02-2010 HT 4" xfId="2237"/>
    <cellStyle name="T_BANG KE MUA VAO T05-2009_BCT T02-2010 HT 5" xfId="2238"/>
    <cellStyle name="T_BANG KE MUA VAO T05-2009_BCT T02-2010 HT 6" xfId="2239"/>
    <cellStyle name="T_BANG KE MUA VAO T05-2009_BCT T02-2010 HT 7" xfId="2240"/>
    <cellStyle name="T_BANG KE MUA VAO T05-2009_BCT T03-2010 LT" xfId="2241"/>
    <cellStyle name="T_BANG KE MUA VAO T05-2009_BCT T03-2010 LT 2" xfId="2242"/>
    <cellStyle name="T_BANG KE MUA VAO T05-2009_BCT T03-2010 LT 3" xfId="2243"/>
    <cellStyle name="T_BANG KE MUA VAO T05-2009_BCT T03-2010 LT 4" xfId="2244"/>
    <cellStyle name="T_BANG KE MUA VAO T05-2009_BCT T03-2010 LT 5" xfId="2245"/>
    <cellStyle name="T_BANG KE MUA VAO T05-2009_BCT T03-2010 LT 6" xfId="2246"/>
    <cellStyle name="T_BANG KE MUA VAO T05-2009_BCT T03-2010 LT 7" xfId="2247"/>
    <cellStyle name="T_BANG KE MUA VAO T08-2009" xfId="2248"/>
    <cellStyle name="T_BANG KE MUA VAO T08-2009 2" xfId="2249"/>
    <cellStyle name="T_BANG KE MUA VAO T08-2009 3" xfId="2250"/>
    <cellStyle name="T_BANG KE MUA VAO T08-2009 4" xfId="2251"/>
    <cellStyle name="T_BANG KE MUA VAO T08-2009 5" xfId="2252"/>
    <cellStyle name="T_BANG KE MUA VAO T08-2009 6" xfId="2253"/>
    <cellStyle name="T_BANG KE MUA VAO T08-2009 7" xfId="2254"/>
    <cellStyle name="T_BANG KE MUA VAO T09-2009" xfId="2255"/>
    <cellStyle name="T_BANG KE MUA VAO T09-2009 2" xfId="2256"/>
    <cellStyle name="T_BANG KE MUA VAO T09-2009 3" xfId="2257"/>
    <cellStyle name="T_BANG KE MUA VAO T09-2009 4" xfId="2258"/>
    <cellStyle name="T_BANG KE MUA VAO T09-2009 5" xfId="2259"/>
    <cellStyle name="T_BANG KE MUA VAO T09-2009 6" xfId="2260"/>
    <cellStyle name="T_BANG KE MUA VAO T09-2009 7" xfId="2261"/>
    <cellStyle name="T_Bang ke thue dau ra 2010" xfId="2262"/>
    <cellStyle name="T_Bang ke Thue dau vao2010" xfId="2263"/>
    <cellStyle name="T_bao cao" xfId="7270"/>
    <cellStyle name="T_Bao cao kttb milk yomilkYAO-mien bac" xfId="2264"/>
    <cellStyle name="T_Bao cao kttb milk yomilkYAO-mien bac 2" xfId="2265"/>
    <cellStyle name="T_Bao cao kttb milk yomilkYAO-mien bac 3" xfId="2266"/>
    <cellStyle name="T_Bao cao kttb milk yomilkYAO-mien bac 4" xfId="2267"/>
    <cellStyle name="T_Bao cao kttb milk yomilkYAO-mien bac 5" xfId="2268"/>
    <cellStyle name="T_Bao cao kttb milk yomilkYAO-mien bac 6" xfId="2269"/>
    <cellStyle name="T_Bao cao kttb milk yomilkYAO-mien bac 7" xfId="2270"/>
    <cellStyle name="T_Bao cao so lieu kiem toan nam 2007 sua" xfId="7271"/>
    <cellStyle name="T_Bao cao so lieu kiem toan nam 2007 sua_131114- Bieu giao du toan CTMTQG 2014 giao" xfId="7272"/>
    <cellStyle name="T_Bao cao so lieu kiem toan nam 2007 sua_160715 Mau bieu du toan vong I nam 2017" xfId="7273"/>
    <cellStyle name="T_BAO CAO THUE T01-2010" xfId="2271"/>
    <cellStyle name="T_BAO CAO THUE T02-2010 AHP" xfId="2272"/>
    <cellStyle name="T_BAO CAO THUE T03-2010 TLP" xfId="2273"/>
    <cellStyle name="T_BAO CAO THUE T06-2009" xfId="2274"/>
    <cellStyle name="T_BAO CAO THUE T10-2009" xfId="2275"/>
    <cellStyle name="T_BAO CAO THUE T11-2009" xfId="2276"/>
    <cellStyle name="T_BAO CAO TKET VNM CHUKY5" xfId="2277"/>
    <cellStyle name="T_bao cao_131114- Bieu giao du toan CTMTQG 2014 giao" xfId="7274"/>
    <cellStyle name="T_bao cao_160715 Mau bieu du toan vong I nam 2017" xfId="7275"/>
    <cellStyle name="T_BBTNG-06" xfId="7276"/>
    <cellStyle name="T_BBTNG-06_131114- Bieu giao du toan CTMTQG 2014 giao" xfId="7277"/>
    <cellStyle name="T_BBTNG-06_160715 Mau bieu du toan vong I nam 2017" xfId="7278"/>
    <cellStyle name="T_BC CTMT-2008 Ttinh" xfId="7279"/>
    <cellStyle name="T_BC CTMT-2008 Ttinh_131114- Bieu giao du toan CTMTQG 2014 giao" xfId="7280"/>
    <cellStyle name="T_BC CTMT-2008 Ttinh_160715 Mau bieu du toan vong I nam 2017" xfId="7281"/>
    <cellStyle name="T_bc_km_ngay" xfId="2278"/>
    <cellStyle name="T_bc_km_ngay 2" xfId="2279"/>
    <cellStyle name="T_bc_km_ngay 3" xfId="2280"/>
    <cellStyle name="T_bc_km_ngay 4" xfId="2281"/>
    <cellStyle name="T_bc_km_ngay 5" xfId="2282"/>
    <cellStyle name="T_bc_km_ngay 6" xfId="2283"/>
    <cellStyle name="T_bc_km_ngay 7" xfId="2284"/>
    <cellStyle name="T_BCT 09-2009 LT" xfId="2285"/>
    <cellStyle name="T_BCT 09-2009 LT 2" xfId="2286"/>
    <cellStyle name="T_BCT 09-2009 LT 3" xfId="2287"/>
    <cellStyle name="T_BCT 09-2009 LT 4" xfId="2288"/>
    <cellStyle name="T_BCT 09-2009 LT 5" xfId="2289"/>
    <cellStyle name="T_BCT 09-2009 LT 6" xfId="2290"/>
    <cellStyle name="T_BCT 09-2009 LT 7" xfId="2291"/>
    <cellStyle name="T_BCT 12-2009 HT" xfId="2292"/>
    <cellStyle name="T_BCT 12-2009 HT 2" xfId="2293"/>
    <cellStyle name="T_BCT 12-2009 HT 3" xfId="2294"/>
    <cellStyle name="T_BCT 12-2009 HT 4" xfId="2295"/>
    <cellStyle name="T_BCT 12-2009 HT 5" xfId="2296"/>
    <cellStyle name="T_BCT 12-2009 HT 6" xfId="2297"/>
    <cellStyle name="T_BCT 12-2009 HT 7" xfId="2298"/>
    <cellStyle name="T_BCT T02-2010 TLP" xfId="2299"/>
    <cellStyle name="T_BCT T02-2010 TLP 2" xfId="2300"/>
    <cellStyle name="T_BCT T02-2010 TLP 3" xfId="2301"/>
    <cellStyle name="T_BCT T02-2010 TLP 4" xfId="2302"/>
    <cellStyle name="T_BCT T02-2010 TLP 5" xfId="2303"/>
    <cellStyle name="T_BCT T02-2010 TLP 6" xfId="2304"/>
    <cellStyle name="T_BCT T02-2010 TLP 7" xfId="2305"/>
    <cellStyle name="T_BCT T04-2010 HT" xfId="2306"/>
    <cellStyle name="T_BCT T04-2010 HT 2" xfId="2307"/>
    <cellStyle name="T_BCT T04-2010 HT 3" xfId="2308"/>
    <cellStyle name="T_BCT T04-2010 HT 4" xfId="2309"/>
    <cellStyle name="T_BCT T04-2010 HT 5" xfId="2310"/>
    <cellStyle name="T_BCT T04-2010 HT 6" xfId="2311"/>
    <cellStyle name="T_BCT T04-2010 HT 7" xfId="2312"/>
    <cellStyle name="T_BCT T06-2010 HT" xfId="2313"/>
    <cellStyle name="T_BCT T06-2010 HT 2" xfId="2314"/>
    <cellStyle name="T_BCT T06-2010 HT 3" xfId="2315"/>
    <cellStyle name="T_BCT T06-2010 HT 4" xfId="2316"/>
    <cellStyle name="T_BCT T06-2010 HT 5" xfId="2317"/>
    <cellStyle name="T_BCT T06-2010 HT 6" xfId="2318"/>
    <cellStyle name="T_BCT T06-2010 HT 7" xfId="2319"/>
    <cellStyle name="T_BCT T08-2010 HT" xfId="2320"/>
    <cellStyle name="T_BCT T08-2010 HT 2" xfId="2321"/>
    <cellStyle name="T_BCT T08-2010 HT 3" xfId="2322"/>
    <cellStyle name="T_BCT T08-2010 HT 4" xfId="2323"/>
    <cellStyle name="T_BCT T08-2010 HT 5" xfId="2324"/>
    <cellStyle name="T_BCT T08-2010 HT 6" xfId="2325"/>
    <cellStyle name="T_BCT T08-2010 HT 7" xfId="2326"/>
    <cellStyle name="T_BCT T10-2010 HT" xfId="2327"/>
    <cellStyle name="T_BCT T10-2010 HT 2" xfId="2328"/>
    <cellStyle name="T_BCT T10-2010 HT 3" xfId="2329"/>
    <cellStyle name="T_BCT T10-2010 HT 4" xfId="2330"/>
    <cellStyle name="T_BCT T10-2010 HT 5" xfId="2331"/>
    <cellStyle name="T_BCT T10-2010 HT 6" xfId="2332"/>
    <cellStyle name="T_BCT T10-2010 HT 7" xfId="2333"/>
    <cellStyle name="T_BCTC 2009 DM" xfId="2334"/>
    <cellStyle name="T_BCTC 2010 Cty Long Phu ngay 20-5" xfId="2335"/>
    <cellStyle name="t_BCTC 6 thang nam 2007" xfId="2336"/>
    <cellStyle name="T_BCTC LE THUY 2009" xfId="2337"/>
    <cellStyle name="t_BCTC nam 2006 audit" xfId="2338"/>
    <cellStyle name="T_Bieu chi tiet Toyota - Honda-123" xfId="7282"/>
    <cellStyle name="T_Bieu DT PhiNN va tien SD dat" xfId="7283"/>
    <cellStyle name="T_Bieu kem cv 1454 ( Ca Mau)" xfId="7284"/>
    <cellStyle name="T_Bieu kem cv 1454 ( Ca Mau)_Bieu chi tiet Toyota - Honda-123" xfId="7285"/>
    <cellStyle name="T_Bieu kem cv 1454 ( Ca Mau)_Von ngoai nuoc" xfId="7286"/>
    <cellStyle name="T_Bieu mau danh muc du an thuoc CTMTQG nam 2008" xfId="7287"/>
    <cellStyle name="T_Bieu mau danh muc du an thuoc CTMTQG nam 2008_131114- Bieu giao du toan CTMTQG 2014 giao" xfId="7288"/>
    <cellStyle name="T_Bieu mau danh muc du an thuoc CTMTQG nam 2008_160715 Mau bieu du toan vong I nam 2017" xfId="7289"/>
    <cellStyle name="T_Bieu tong hop nhu cau ung 2011 da chon loc -Mien nui" xfId="7290"/>
    <cellStyle name="T_Bieu tong hop nhu cau ung 2011 da chon loc -Mien nui_131114- Bieu giao du toan CTMTQG 2014 giao" xfId="7291"/>
    <cellStyle name="T_Bieu tong hop nhu cau ung 2011 da chon loc -Mien nui_160715 Mau bieu du toan vong I nam 2017" xfId="7292"/>
    <cellStyle name="T_Book1" xfId="2339"/>
    <cellStyle name="T_Book1 2" xfId="2340"/>
    <cellStyle name="T_Book1 3" xfId="2341"/>
    <cellStyle name="T_Book1 4" xfId="2342"/>
    <cellStyle name="T_Book1 5" xfId="2343"/>
    <cellStyle name="T_Book1 6" xfId="2344"/>
    <cellStyle name="T_Book1 7" xfId="2345"/>
    <cellStyle name="T_Book1 8" xfId="7293"/>
    <cellStyle name="T_Book1_1" xfId="2346"/>
    <cellStyle name="T_Book1_1 2" xfId="7294"/>
    <cellStyle name="T_Book1_1_131114- Bieu giao du toan CTMTQG 2014 giao" xfId="7295"/>
    <cellStyle name="T_Book1_1_160715 Mau bieu du toan vong I nam 2017" xfId="7296"/>
    <cellStyle name="T_Book1_1_Bieu tong hop nhu cau ung 2011 da chon loc -Mien nui" xfId="7297"/>
    <cellStyle name="T_Book1_1_Bieu tong hop nhu cau ung 2011 da chon loc -Mien nui_131114- Bieu giao du toan CTMTQG 2014 giao" xfId="7298"/>
    <cellStyle name="T_Book1_1_Bieu tong hop nhu cau ung 2011 da chon loc -Mien nui_160715 Mau bieu du toan vong I nam 2017" xfId="7299"/>
    <cellStyle name="T_Book1_1_CPK" xfId="7300"/>
    <cellStyle name="T_Book1_1_CPK_131114- Bieu giao du toan CTMTQG 2014 giao" xfId="7301"/>
    <cellStyle name="T_Book1_1_CPK_160715 Mau bieu du toan vong I nam 2017" xfId="7302"/>
    <cellStyle name="T_Book1_1_Luy ke von ung nam 2011 -Thoa gui ngay 12-8-2012" xfId="7303"/>
    <cellStyle name="T_Book1_1_Luy ke von ung nam 2011 -Thoa gui ngay 12-8-2012_131114- Bieu giao du toan CTMTQG 2014 giao" xfId="7304"/>
    <cellStyle name="T_Book1_1_Luy ke von ung nam 2011 -Thoa gui ngay 12-8-2012_160715 Mau bieu du toan vong I nam 2017" xfId="7305"/>
    <cellStyle name="T_Book1_1_Thiet bi" xfId="7306"/>
    <cellStyle name="T_Book1_1_Thiet bi_131114- Bieu giao du toan CTMTQG 2014 giao" xfId="7307"/>
    <cellStyle name="T_Book1_1_Thiet bi_160715 Mau bieu du toan vong I nam 2017" xfId="7308"/>
    <cellStyle name="T_Book1_131114- Bieu giao du toan CTMTQG 2014 giao" xfId="7309"/>
    <cellStyle name="T_Book1_160627 Dinh muc chi thuong xuyen 2017 -73% - 72-28 theo can doi cua TCT" xfId="7310"/>
    <cellStyle name="T_Book1_160627 tinh dieu tiet cho 3 dp tiep thu bac kan, tiep thu Quang Nam 80-20; 72-28" xfId="7311"/>
    <cellStyle name="T_Book1_160715 Mau bieu du toan vong I nam 2017" xfId="7312"/>
    <cellStyle name="T_Book1_18_Vinh Phuc_HSV2_2015" xfId="7313"/>
    <cellStyle name="T_Book1_18_Vinh Phuc_Khai toan_2015" xfId="7314"/>
    <cellStyle name="T_Book1_2" xfId="2347"/>
    <cellStyle name="T_Book1_2 2" xfId="2348"/>
    <cellStyle name="T_Book1_2 3" xfId="2349"/>
    <cellStyle name="T_Book1_2 4" xfId="2350"/>
    <cellStyle name="T_Book1_2 5" xfId="2351"/>
    <cellStyle name="T_Book1_2 6" xfId="2352"/>
    <cellStyle name="T_Book1_2 7" xfId="2353"/>
    <cellStyle name="T_Book1_33_Khanh Hoa (gui lai)_Bieu mau du toan 2015 _kem CV 1780" xfId="7315"/>
    <cellStyle name="T_Book1_4 BIEU DU TOAN 2015 -GUI CUC" xfId="7316"/>
    <cellStyle name="T_Book1_42_Gia Lai_Khai toan DT thu NSNN 2015" xfId="7317"/>
    <cellStyle name="T_Book1_BC NQ11-CP - chinh sua lai" xfId="7318"/>
    <cellStyle name="T_Book1_BC NQ11-CP - chinh sua lai_131114- Bieu giao du toan CTMTQG 2014 giao" xfId="7319"/>
    <cellStyle name="T_Book1_BC NQ11-CP - chinh sua lai_160715 Mau bieu du toan vong I nam 2017" xfId="7320"/>
    <cellStyle name="T_Book1_BC NQ11-CP-Quynh sau bieu so3" xfId="7321"/>
    <cellStyle name="T_Book1_BC NQ11-CP-Quynh sau bieu so3_131114- Bieu giao du toan CTMTQG 2014 giao" xfId="7322"/>
    <cellStyle name="T_Book1_BC NQ11-CP-Quynh sau bieu so3_160715 Mau bieu du toan vong I nam 2017" xfId="7323"/>
    <cellStyle name="T_Book1_BC_NQ11-CP_-_Thao_sua_lai" xfId="7324"/>
    <cellStyle name="T_Book1_BC_NQ11-CP_-_Thao_sua_lai_131114- Bieu giao du toan CTMTQG 2014 giao" xfId="7325"/>
    <cellStyle name="T_Book1_BC_NQ11-CP_-_Thao_sua_lai_160715 Mau bieu du toan vong I nam 2017" xfId="7326"/>
    <cellStyle name="T_Book1_Bieu chi tiet Toyota - Honda-123" xfId="7327"/>
    <cellStyle name="T_Book1_Bieu mau danh muc du an thuoc CTMTQG nam 2008" xfId="7328"/>
    <cellStyle name="T_Book1_Bieu mau danh muc du an thuoc CTMTQG nam 2008_131114- Bieu giao du toan CTMTQG 2014 giao" xfId="7329"/>
    <cellStyle name="T_Book1_Bieu mau danh muc du an thuoc CTMTQG nam 2008_160715 Mau bieu du toan vong I nam 2017" xfId="7330"/>
    <cellStyle name="T_Book1_Bieu tong hop nhu cau ung 2011 da chon loc -Mien nui" xfId="7331"/>
    <cellStyle name="T_Book1_Bieu tong hop nhu cau ung 2011 da chon loc -Mien nui_131114- Bieu giao du toan CTMTQG 2014 giao" xfId="7332"/>
    <cellStyle name="T_Book1_Bieu tong hop nhu cau ung 2011 da chon loc -Mien nui_160715 Mau bieu du toan vong I nam 2017" xfId="7333"/>
    <cellStyle name="T_Book1_Book1" xfId="7334"/>
    <cellStyle name="T_Book1_Book1_131114- Bieu giao du toan CTMTQG 2014 giao" xfId="7335"/>
    <cellStyle name="T_Book1_Book1_160715 Mau bieu du toan vong I nam 2017" xfId="7336"/>
    <cellStyle name="T_Book1_Cong trinh co y kien LD_Dang_NN_2011-Tay nguyen-9-10" xfId="7337"/>
    <cellStyle name="T_Book1_Cong trinh co y kien LD_Dang_NN_2011-Tay nguyen-9-10_131114- Bieu giao du toan CTMTQG 2014 giao" xfId="7338"/>
    <cellStyle name="T_Book1_Cong trinh co y kien LD_Dang_NN_2011-Tay nguyen-9-10_160715 Mau bieu du toan vong I nam 2017" xfId="7339"/>
    <cellStyle name="T_Book1_CPK" xfId="7340"/>
    <cellStyle name="T_Book1_CPK_131114- Bieu giao du toan CTMTQG 2014 giao" xfId="7341"/>
    <cellStyle name="T_Book1_CPK_160715 Mau bieu du toan vong I nam 2017" xfId="7342"/>
    <cellStyle name="T_Book1_CTMTQG 2015" xfId="7343"/>
    <cellStyle name="T_Book1_Du an khoi cong moi nam 2010" xfId="7344"/>
    <cellStyle name="T_Book1_Du an khoi cong moi nam 2010_131114- Bieu giao du toan CTMTQG 2014 giao" xfId="7345"/>
    <cellStyle name="T_Book1_Du an khoi cong moi nam 2010_160715 Mau bieu du toan vong I nam 2017" xfId="7346"/>
    <cellStyle name="T_Book1_Hang Tom goi9 9-07(Cau 12 sua)" xfId="7347"/>
    <cellStyle name="T_Book1_Ket qua phan bo von nam 2008" xfId="7348"/>
    <cellStyle name="T_Book1_Ket qua phan bo von nam 2008_131114- Bieu giao du toan CTMTQG 2014 giao" xfId="7349"/>
    <cellStyle name="T_Book1_Ket qua phan bo von nam 2008_160715 Mau bieu du toan vong I nam 2017" xfId="7350"/>
    <cellStyle name="T_Book1_KH XDCB_2008 lan 2 sua ngay 10-11" xfId="7351"/>
    <cellStyle name="T_Book1_KH XDCB_2008 lan 2 sua ngay 10-11_131114- Bieu giao du toan CTMTQG 2014 giao" xfId="7352"/>
    <cellStyle name="T_Book1_KH XDCB_2008 lan 2 sua ngay 10-11_160715 Mau bieu du toan vong I nam 2017" xfId="7353"/>
    <cellStyle name="T_Book1_Khoi luong chinh Hang Tom" xfId="7354"/>
    <cellStyle name="T_Book1_Luy ke von ung nam 2011 -Thoa gui ngay 12-8-2012" xfId="7355"/>
    <cellStyle name="T_Book1_Luy ke von ung nam 2011 -Thoa gui ngay 12-8-2012_131114- Bieu giao du toan CTMTQG 2014 giao" xfId="7356"/>
    <cellStyle name="T_Book1_Luy ke von ung nam 2011 -Thoa gui ngay 12-8-2012_160715 Mau bieu du toan vong I nam 2017" xfId="7357"/>
    <cellStyle name="T_Book1_Nhu cau von ung truoc 2011 Tha h Hoa + Nge An gui TW" xfId="7358"/>
    <cellStyle name="T_Book1_Nhu cau von ung truoc 2011 Tha h Hoa + Nge An gui TW_131114- Bieu giao du toan CTMTQG 2014 giao" xfId="7359"/>
    <cellStyle name="T_Book1_Nhu cau von ung truoc 2011 Tha h Hoa + Nge An gui TW_160715 Mau bieu du toan vong I nam 2017" xfId="7360"/>
    <cellStyle name="T_Book1_phu luc tong ket tinh hinh TH giai doan 03-10 (ngay 30)" xfId="7361"/>
    <cellStyle name="T_Book1_phu luc tong ket tinh hinh TH giai doan 03-10 (ngay 30)_131114- Bieu giao du toan CTMTQG 2014 giao" xfId="7362"/>
    <cellStyle name="T_Book1_phu luc tong ket tinh hinh TH giai doan 03-10 (ngay 30)_160715 Mau bieu du toan vong I nam 2017" xfId="7363"/>
    <cellStyle name="T_Book1_TH Ket qua thao luan nam 2015 - Vong 1- TCT (Nhan)" xfId="7364"/>
    <cellStyle name="T_Book1_TH Ket qua thao luan nam 2015 - Vong 1- TCT (Nhan)_Von ngoai nuoc" xfId="7365"/>
    <cellStyle name="T_Book1_TH ung tren 70%-Ra soat phap ly-8-6 (dung de chuyen vao vu TH)" xfId="7366"/>
    <cellStyle name="T_Book1_TH ung tren 70%-Ra soat phap ly-8-6 (dung de chuyen vao vu TH)_131114- Bieu giao du toan CTMTQG 2014 giao" xfId="7367"/>
    <cellStyle name="T_Book1_TH ung tren 70%-Ra soat phap ly-8-6 (dung de chuyen vao vu TH)_160715 Mau bieu du toan vong I nam 2017" xfId="7368"/>
    <cellStyle name="T_Book1_TH y kien LD_KH 2010 Ca Nuoc 22-9-2011-Gui ca Vu" xfId="7369"/>
    <cellStyle name="T_Book1_TH y kien LD_KH 2010 Ca Nuoc 22-9-2011-Gui ca Vu_131114- Bieu giao du toan CTMTQG 2014 giao" xfId="7370"/>
    <cellStyle name="T_Book1_TH y kien LD_KH 2010 Ca Nuoc 22-9-2011-Gui ca Vu_160715 Mau bieu du toan vong I nam 2017" xfId="7371"/>
    <cellStyle name="T_Book1_Thiet bi" xfId="7372"/>
    <cellStyle name="T_Book1_Thiet bi_131114- Bieu giao du toan CTMTQG 2014 giao" xfId="7373"/>
    <cellStyle name="T_Book1_Thiet bi_160715 Mau bieu du toan vong I nam 2017" xfId="7374"/>
    <cellStyle name="T_Book1_TN - Ho tro khac 2011" xfId="7375"/>
    <cellStyle name="T_Book1_TN - Ho tro khac 2011_131114- Bieu giao du toan CTMTQG 2014 giao" xfId="7376"/>
    <cellStyle name="T_Book1_TN - Ho tro khac 2011_160715 Mau bieu du toan vong I nam 2017" xfId="7377"/>
    <cellStyle name="T_Book1_ung truoc 2011 NSTW Thanh Hoa + Nge An gui Thu 12-5" xfId="7378"/>
    <cellStyle name="T_Book1_ung truoc 2011 NSTW Thanh Hoa + Nge An gui Thu 12-5_131114- Bieu giao du toan CTMTQG 2014 giao" xfId="7379"/>
    <cellStyle name="T_Book1_ung truoc 2011 NSTW Thanh Hoa + Nge An gui Thu 12-5_160715 Mau bieu du toan vong I nam 2017" xfId="7380"/>
    <cellStyle name="T_Book1_Von ngoai nuoc" xfId="7381"/>
    <cellStyle name="T_Cac bao cao TB  Milk-Yomilk-co Ke- CK 1-Vinh Thang" xfId="2354"/>
    <cellStyle name="T_Cac bao cao TB  Milk-Yomilk-co Ke- CK 1-Vinh Thang 2" xfId="2355"/>
    <cellStyle name="T_Cac bao cao TB  Milk-Yomilk-co Ke- CK 1-Vinh Thang 3" xfId="2356"/>
    <cellStyle name="T_Cac bao cao TB  Milk-Yomilk-co Ke- CK 1-Vinh Thang 4" xfId="2357"/>
    <cellStyle name="T_Cac bao cao TB  Milk-Yomilk-co Ke- CK 1-Vinh Thang 5" xfId="2358"/>
    <cellStyle name="T_Cac bao cao TB  Milk-Yomilk-co Ke- CK 1-Vinh Thang 6" xfId="2359"/>
    <cellStyle name="T_Cac bao cao TB  Milk-Yomilk-co Ke- CK 1-Vinh Thang 7" xfId="2360"/>
    <cellStyle name="T_cham diem Milk chu ky2-ANH MINH" xfId="2361"/>
    <cellStyle name="T_cham diem Milk chu ky2-ANH MINH 2" xfId="2362"/>
    <cellStyle name="T_cham diem Milk chu ky2-ANH MINH 3" xfId="2363"/>
    <cellStyle name="T_cham diem Milk chu ky2-ANH MINH 4" xfId="2364"/>
    <cellStyle name="T_cham diem Milk chu ky2-ANH MINH 5" xfId="2365"/>
    <cellStyle name="T_cham diem Milk chu ky2-ANH MINH 6" xfId="2366"/>
    <cellStyle name="T_cham diem Milk chu ky2-ANH MINH 7" xfId="2367"/>
    <cellStyle name="T_cham trung bay ck 1 m.Bac milk co ke 2" xfId="2368"/>
    <cellStyle name="T_cham trung bay ck 1 m.Bac milk co ke 2 2" xfId="2369"/>
    <cellStyle name="T_cham trung bay ck 1 m.Bac milk co ke 2 3" xfId="2370"/>
    <cellStyle name="T_cham trung bay ck 1 m.Bac milk co ke 2 4" xfId="2371"/>
    <cellStyle name="T_cham trung bay ck 1 m.Bac milk co ke 2 5" xfId="2372"/>
    <cellStyle name="T_cham trung bay ck 1 m.Bac milk co ke 2 6" xfId="2373"/>
    <cellStyle name="T_cham trung bay ck 1 m.Bac milk co ke 2 7" xfId="2374"/>
    <cellStyle name="T_cham trung bay yao smart milk ck 2 mien Bac" xfId="2375"/>
    <cellStyle name="T_cham trung bay yao smart milk ck 2 mien Bac 2" xfId="2376"/>
    <cellStyle name="T_cham trung bay yao smart milk ck 2 mien Bac 3" xfId="2377"/>
    <cellStyle name="T_cham trung bay yao smart milk ck 2 mien Bac 4" xfId="2378"/>
    <cellStyle name="T_cham trung bay yao smart milk ck 2 mien Bac 5" xfId="2379"/>
    <cellStyle name="T_cham trung bay yao smart milk ck 2 mien Bac 6" xfId="2380"/>
    <cellStyle name="T_cham trung bay yao smart milk ck 2 mien Bac 7" xfId="2381"/>
    <cellStyle name="T_CHI TIEU NPP 07.06 New" xfId="2382"/>
    <cellStyle name="T_CHI TIEU NPP 07.06 New 2" xfId="2383"/>
    <cellStyle name="T_CHI TIEU NPP 07.06 New 3" xfId="2384"/>
    <cellStyle name="T_CHI TIEU NPP 07.06 New 4" xfId="2385"/>
    <cellStyle name="T_CHI TIEU NPP 07.06 New 5" xfId="2386"/>
    <cellStyle name="T_CHI TIEU NPP 07.06 New 6" xfId="2387"/>
    <cellStyle name="T_CHI TIEU NPP 07.06 New 7" xfId="2388"/>
    <cellStyle name="T_Chuan bi dau tu nam 2008" xfId="7382"/>
    <cellStyle name="T_Chuan bi dau tu nam 2008_131114- Bieu giao du toan CTMTQG 2014 giao" xfId="7383"/>
    <cellStyle name="T_Chuan bi dau tu nam 2008_160715 Mau bieu du toan vong I nam 2017" xfId="7384"/>
    <cellStyle name="T_cong no tong hop HT" xfId="2389"/>
    <cellStyle name="T_Copy of Bao cao  XDCB 7 thang nam 2008_So KH&amp;DT SUA" xfId="7385"/>
    <cellStyle name="T_Copy of Bao cao  XDCB 7 thang nam 2008_So KH&amp;DT SUA_131114- Bieu giao du toan CTMTQG 2014 giao" xfId="7386"/>
    <cellStyle name="T_Copy of Bao cao  XDCB 7 thang nam 2008_So KH&amp;DT SUA_160715 Mau bieu du toan vong I nam 2017" xfId="7387"/>
    <cellStyle name="T_Copy of T12-2009 ( Phu )" xfId="2390"/>
    <cellStyle name="T_Copy of T12-2009 ( Phu ) 2" xfId="2391"/>
    <cellStyle name="T_Copy of T12-2009 ( Phu ) 3" xfId="2392"/>
    <cellStyle name="T_Copy of T12-2009 ( Phu ) 4" xfId="2393"/>
    <cellStyle name="T_Copy of T12-2009 ( Phu ) 5" xfId="2394"/>
    <cellStyle name="T_Copy of T12-2009 ( Phu ) 6" xfId="2395"/>
    <cellStyle name="T_Copy of T12-2009 ( Phu ) 7" xfId="2396"/>
    <cellStyle name="T_CPK" xfId="7388"/>
    <cellStyle name="T_CPK_131114- Bieu giao du toan CTMTQG 2014 giao" xfId="7389"/>
    <cellStyle name="T_CPK_160715 Mau bieu du toan vong I nam 2017" xfId="7390"/>
    <cellStyle name="T_CTMTQG 2008" xfId="7391"/>
    <cellStyle name="T_CTMTQG 2008_131114- Bieu giao du toan CTMTQG 2014 giao" xfId="7392"/>
    <cellStyle name="T_CTMTQG 2008_160715 Mau bieu du toan vong I nam 2017" xfId="7393"/>
    <cellStyle name="T_CTMTQG 2008_Bieu mau danh muc du an thuoc CTMTQG nam 2008" xfId="7394"/>
    <cellStyle name="T_CTMTQG 2008_Bieu mau danh muc du an thuoc CTMTQG nam 2008_131114- Bieu giao du toan CTMTQG 2014 giao" xfId="7395"/>
    <cellStyle name="T_CTMTQG 2008_Bieu mau danh muc du an thuoc CTMTQG nam 2008_160715 Mau bieu du toan vong I nam 2017" xfId="7396"/>
    <cellStyle name="T_CTMTQG 2008_Hi-Tong hop KQ phan bo KH nam 08- LD fong giao 15-11-08" xfId="7397"/>
    <cellStyle name="T_CTMTQG 2008_Hi-Tong hop KQ phan bo KH nam 08- LD fong giao 15-11-08_131114- Bieu giao du toan CTMTQG 2014 giao" xfId="7398"/>
    <cellStyle name="T_CTMTQG 2008_Hi-Tong hop KQ phan bo KH nam 08- LD fong giao 15-11-08_160715 Mau bieu du toan vong I nam 2017" xfId="7399"/>
    <cellStyle name="T_CTMTQG 2008_Ket qua thuc hien nam 2008" xfId="7400"/>
    <cellStyle name="T_CTMTQG 2008_Ket qua thuc hien nam 2008_131114- Bieu giao du toan CTMTQG 2014 giao" xfId="7401"/>
    <cellStyle name="T_CTMTQG 2008_Ket qua thuc hien nam 2008_160715 Mau bieu du toan vong I nam 2017" xfId="7402"/>
    <cellStyle name="T_CTMTQG 2008_KH XDCB_2008 lan 1" xfId="7403"/>
    <cellStyle name="T_CTMTQG 2008_KH XDCB_2008 lan 1 sua ngay 27-10" xfId="7404"/>
    <cellStyle name="T_CTMTQG 2008_KH XDCB_2008 lan 1 sua ngay 27-10_131114- Bieu giao du toan CTMTQG 2014 giao" xfId="7405"/>
    <cellStyle name="T_CTMTQG 2008_KH XDCB_2008 lan 1 sua ngay 27-10_160715 Mau bieu du toan vong I nam 2017" xfId="7406"/>
    <cellStyle name="T_CTMTQG 2008_KH XDCB_2008 lan 1_131114- Bieu giao du toan CTMTQG 2014 giao" xfId="7407"/>
    <cellStyle name="T_CTMTQG 2008_KH XDCB_2008 lan 1_160715 Mau bieu du toan vong I nam 2017" xfId="7408"/>
    <cellStyle name="T_CTMTQG 2008_KH XDCB_2008 lan 2 sua ngay 10-11" xfId="7409"/>
    <cellStyle name="T_CTMTQG 2008_KH XDCB_2008 lan 2 sua ngay 10-11_131114- Bieu giao du toan CTMTQG 2014 giao" xfId="7410"/>
    <cellStyle name="T_CTMTQG 2008_KH XDCB_2008 lan 2 sua ngay 10-11_160715 Mau bieu du toan vong I nam 2017" xfId="7411"/>
    <cellStyle name="T_CTMTQG 2015" xfId="7412"/>
    <cellStyle name="T_cttk621nquyen" xfId="2397"/>
    <cellStyle name="T_CTy DTH" xfId="2398"/>
    <cellStyle name="T_CTy DTH 2" xfId="2399"/>
    <cellStyle name="T_CTy DTH 3" xfId="2400"/>
    <cellStyle name="T_CTy DTH 4" xfId="2401"/>
    <cellStyle name="T_CTy DTH 5" xfId="2402"/>
    <cellStyle name="T_CTy DTH 6" xfId="2403"/>
    <cellStyle name="T_CTy DTH 7" xfId="2404"/>
    <cellStyle name="T_cv lam Hiep Tan" xfId="2405"/>
    <cellStyle name="T_cv lam Hiep Tan 2" xfId="2406"/>
    <cellStyle name="T_cv lam Hiep Tan 3" xfId="2407"/>
    <cellStyle name="T_cv lam Hiep Tan 4" xfId="2408"/>
    <cellStyle name="T_cv lam Hiep Tan 5" xfId="2409"/>
    <cellStyle name="T_cv lam Hiep Tan 6" xfId="2410"/>
    <cellStyle name="T_cv lam Hiep Tan 7" xfId="2411"/>
    <cellStyle name="T_danh sach chua nop bcao trung bay sua chua  tinh den 1-3-06" xfId="2412"/>
    <cellStyle name="T_danh sach chua nop bcao trung bay sua chua  tinh den 1-3-06 2" xfId="2413"/>
    <cellStyle name="T_danh sach chua nop bcao trung bay sua chua  tinh den 1-3-06 3" xfId="2414"/>
    <cellStyle name="T_danh sach chua nop bcao trung bay sua chua  tinh den 1-3-06 4" xfId="2415"/>
    <cellStyle name="T_danh sach chua nop bcao trung bay sua chua  tinh den 1-3-06 5" xfId="2416"/>
    <cellStyle name="T_danh sach chua nop bcao trung bay sua chua  tinh den 1-3-06 6" xfId="2417"/>
    <cellStyle name="T_danh sach chua nop bcao trung bay sua chua  tinh den 1-3-06 7" xfId="2418"/>
    <cellStyle name="T_Danh sach KH TB MilkYomilk Yao  Smart chu ky 2-Vinh Thang" xfId="2419"/>
    <cellStyle name="T_Danh sach KH TB MilkYomilk Yao  Smart chu ky 2-Vinh Thang 2" xfId="2420"/>
    <cellStyle name="T_Danh sach KH TB MilkYomilk Yao  Smart chu ky 2-Vinh Thang 3" xfId="2421"/>
    <cellStyle name="T_Danh sach KH TB MilkYomilk Yao  Smart chu ky 2-Vinh Thang 4" xfId="2422"/>
    <cellStyle name="T_Danh sach KH TB MilkYomilk Yao  Smart chu ky 2-Vinh Thang 5" xfId="2423"/>
    <cellStyle name="T_Danh sach KH TB MilkYomilk Yao  Smart chu ky 2-Vinh Thang 6" xfId="2424"/>
    <cellStyle name="T_Danh sach KH TB MilkYomilk Yao  Smart chu ky 2-Vinh Thang 7" xfId="2425"/>
    <cellStyle name="T_Danh sach KH trung bay MilkYomilk co ke chu ky 2-Vinh Thang" xfId="2426"/>
    <cellStyle name="T_Danh sach KH trung bay MilkYomilk co ke chu ky 2-Vinh Thang 2" xfId="2427"/>
    <cellStyle name="T_Danh sach KH trung bay MilkYomilk co ke chu ky 2-Vinh Thang 3" xfId="2428"/>
    <cellStyle name="T_Danh sach KH trung bay MilkYomilk co ke chu ky 2-Vinh Thang 4" xfId="2429"/>
    <cellStyle name="T_Danh sach KH trung bay MilkYomilk co ke chu ky 2-Vinh Thang 5" xfId="2430"/>
    <cellStyle name="T_Danh sach KH trung bay MilkYomilk co ke chu ky 2-Vinh Thang 6" xfId="2431"/>
    <cellStyle name="T_Danh sach KH trung bay MilkYomilk co ke chu ky 2-Vinh Thang 7" xfId="2432"/>
    <cellStyle name="T_DSACH MILK YO MILK CK 2 M.BAC" xfId="2433"/>
    <cellStyle name="T_DSACH MILK YO MILK CK 2 M.BAC 2" xfId="2434"/>
    <cellStyle name="T_DSACH MILK YO MILK CK 2 M.BAC 3" xfId="2435"/>
    <cellStyle name="T_DSACH MILK YO MILK CK 2 M.BAC 4" xfId="2436"/>
    <cellStyle name="T_DSACH MILK YO MILK CK 2 M.BAC 5" xfId="2437"/>
    <cellStyle name="T_DSACH MILK YO MILK CK 2 M.BAC 6" xfId="2438"/>
    <cellStyle name="T_DSACH MILK YO MILK CK 2 M.BAC 7" xfId="2439"/>
    <cellStyle name="T_DSKH Tbay Milk , Yomilk CK 2 Vu Thi Hanh" xfId="2440"/>
    <cellStyle name="T_DSKH Tbay Milk , Yomilk CK 2 Vu Thi Hanh 2" xfId="2441"/>
    <cellStyle name="T_DSKH Tbay Milk , Yomilk CK 2 Vu Thi Hanh 3" xfId="2442"/>
    <cellStyle name="T_DSKH Tbay Milk , Yomilk CK 2 Vu Thi Hanh 4" xfId="2443"/>
    <cellStyle name="T_DSKH Tbay Milk , Yomilk CK 2 Vu Thi Hanh 5" xfId="2444"/>
    <cellStyle name="T_DSKH Tbay Milk , Yomilk CK 2 Vu Thi Hanh 6" xfId="2445"/>
    <cellStyle name="T_DSKH Tbay Milk , Yomilk CK 2 Vu Thi Hanh 7" xfId="2446"/>
    <cellStyle name="T_DT 2012" xfId="7413"/>
    <cellStyle name="T_DT NAM 2015_(Cac bieu ky hieu DT)" xfId="7414"/>
    <cellStyle name="T_DT12" xfId="7415"/>
    <cellStyle name="T_DT14           Du Toan  Thu no" xfId="7416"/>
    <cellStyle name="T_DT2         Tong Hop Du toan thu  2014" xfId="7417"/>
    <cellStyle name="T_DT4              .So thu 6 thang dau nam cua 6 nam" xfId="7418"/>
    <cellStyle name="T_DT5            Thong ke Bieu nop NSNN 5nam" xfId="7419"/>
    <cellStyle name="T_Du an khoi cong moi nam 2010" xfId="7420"/>
    <cellStyle name="T_Du an khoi cong moi nam 2010_131114- Bieu giao du toan CTMTQG 2014 giao" xfId="7421"/>
    <cellStyle name="T_Du an khoi cong moi nam 2010_160715 Mau bieu du toan vong I nam 2017" xfId="7422"/>
    <cellStyle name="T_DU AN TKQH VA CHUAN BI DAU TU NAM 2007 sua ngay 9-11" xfId="7423"/>
    <cellStyle name="T_DU AN TKQH VA CHUAN BI DAU TU NAM 2007 sua ngay 9-11_131114- Bieu giao du toan CTMTQG 2014 giao" xfId="7424"/>
    <cellStyle name="T_DU AN TKQH VA CHUAN BI DAU TU NAM 2007 sua ngay 9-11_160715 Mau bieu du toan vong I nam 2017" xfId="7425"/>
    <cellStyle name="T_DU AN TKQH VA CHUAN BI DAU TU NAM 2007 sua ngay 9-11_Bieu mau danh muc du an thuoc CTMTQG nam 2008" xfId="7426"/>
    <cellStyle name="T_DU AN TKQH VA CHUAN BI DAU TU NAM 2007 sua ngay 9-11_Bieu mau danh muc du an thuoc CTMTQG nam 2008_131114- Bieu giao du toan CTMTQG 2014 giao" xfId="7427"/>
    <cellStyle name="T_DU AN TKQH VA CHUAN BI DAU TU NAM 2007 sua ngay 9-11_Bieu mau danh muc du an thuoc CTMTQG nam 2008_160715 Mau bieu du toan vong I nam 2017" xfId="7428"/>
    <cellStyle name="T_DU AN TKQH VA CHUAN BI DAU TU NAM 2007 sua ngay 9-11_Du an khoi cong moi nam 2010" xfId="7429"/>
    <cellStyle name="T_DU AN TKQH VA CHUAN BI DAU TU NAM 2007 sua ngay 9-11_Du an khoi cong moi nam 2010_131114- Bieu giao du toan CTMTQG 2014 giao" xfId="7430"/>
    <cellStyle name="T_DU AN TKQH VA CHUAN BI DAU TU NAM 2007 sua ngay 9-11_Du an khoi cong moi nam 2010_160715 Mau bieu du toan vong I nam 2017" xfId="7431"/>
    <cellStyle name="T_DU AN TKQH VA CHUAN BI DAU TU NAM 2007 sua ngay 9-11_Ket qua phan bo von nam 2008" xfId="7432"/>
    <cellStyle name="T_DU AN TKQH VA CHUAN BI DAU TU NAM 2007 sua ngay 9-11_Ket qua phan bo von nam 2008_131114- Bieu giao du toan CTMTQG 2014 giao" xfId="7433"/>
    <cellStyle name="T_DU AN TKQH VA CHUAN BI DAU TU NAM 2007 sua ngay 9-11_Ket qua phan bo von nam 2008_160715 Mau bieu du toan vong I nam 2017" xfId="7434"/>
    <cellStyle name="T_DU AN TKQH VA CHUAN BI DAU TU NAM 2007 sua ngay 9-11_KH XDCB_2008 lan 2 sua ngay 10-11" xfId="7435"/>
    <cellStyle name="T_DU AN TKQH VA CHUAN BI DAU TU NAM 2007 sua ngay 9-11_KH XDCB_2008 lan 2 sua ngay 10-11_131114- Bieu giao du toan CTMTQG 2014 giao" xfId="7436"/>
    <cellStyle name="T_DU AN TKQH VA CHUAN BI DAU TU NAM 2007 sua ngay 9-11_KH XDCB_2008 lan 2 sua ngay 10-11_160715 Mau bieu du toan vong I nam 2017" xfId="7437"/>
    <cellStyle name="T_du toan dieu chinh  20-8-2006" xfId="7438"/>
    <cellStyle name="T_du toan dieu chinh  20-8-2006_131114- Bieu giao du toan CTMTQG 2014 giao" xfId="7439"/>
    <cellStyle name="T_du toan dieu chinh  20-8-2006_160715 Mau bieu du toan vong I nam 2017" xfId="7440"/>
    <cellStyle name="T_F4_5_6__Bao_cao_tai_NPP" xfId="2447"/>
    <cellStyle name="T_F4_5_6__Bao_cao_tai_NPP 2" xfId="2448"/>
    <cellStyle name="T_F4_5_6__Bao_cao_tai_NPP 3" xfId="2449"/>
    <cellStyle name="T_F4_5_6__Bao_cao_tai_NPP 4" xfId="2450"/>
    <cellStyle name="T_F4_5_6__Bao_cao_tai_NPP 5" xfId="2451"/>
    <cellStyle name="T_F4_5_6__Bao_cao_tai_NPP 6" xfId="2452"/>
    <cellStyle name="T_F4_5_6__Bao_cao_tai_NPP 7" xfId="2453"/>
    <cellStyle name="T_form ton kho CK 2 tuan 8" xfId="2454"/>
    <cellStyle name="T_form ton kho CK 2 tuan 8 2" xfId="2455"/>
    <cellStyle name="T_form ton kho CK 2 tuan 8 3" xfId="2456"/>
    <cellStyle name="T_form ton kho CK 2 tuan 8 4" xfId="2457"/>
    <cellStyle name="T_form ton kho CK 2 tuan 8 5" xfId="2458"/>
    <cellStyle name="T_form ton kho CK 2 tuan 8 6" xfId="2459"/>
    <cellStyle name="T_form ton kho CK 2 tuan 8 7" xfId="2460"/>
    <cellStyle name="T_FORM_BAOCAO_CHUONG_TRINH_GOI_SAN_PHAM" xfId="2461"/>
    <cellStyle name="T_FORM_BAOCAO_CHUONG_TRINH_GOI_SAN_PHAM 2" xfId="2462"/>
    <cellStyle name="T_FORM_BAOCAO_CHUONG_TRINH_GOI_SAN_PHAM 3" xfId="2463"/>
    <cellStyle name="T_FORM_BAOCAO_CHUONG_TRINH_GOI_SAN_PHAM 4" xfId="2464"/>
    <cellStyle name="T_FORM_BAOCAO_CHUONG_TRINH_GOI_SAN_PHAM 5" xfId="2465"/>
    <cellStyle name="T_FORM_BAOCAO_CHUONG_TRINH_GOI_SAN_PHAM 6" xfId="2466"/>
    <cellStyle name="T_FORM_BAOCAO_CHUONG_TRINH_GOI_SAN_PHAM 7" xfId="2467"/>
    <cellStyle name="T_goi Co Hoa NXT Hiep Tan T06-2009" xfId="2468"/>
    <cellStyle name="T_Ho so DT thu NSNN nam 2014 (V1)" xfId="7441"/>
    <cellStyle name="T_Ho so DT thu NSNN nam 2014 (V1)_Bieu chi tiet Toyota - Honda-123" xfId="7442"/>
    <cellStyle name="T_Ho so DT thu NSNN nam 2014 (V1)_Von ngoai nuoc" xfId="7443"/>
    <cellStyle name="T_HS VTau 2012-final-V2" xfId="7444"/>
    <cellStyle name="T_Ht-PTq1-03" xfId="7445"/>
    <cellStyle name="T_Ht-PTq1-03_131114- Bieu giao du toan CTMTQG 2014 giao" xfId="7446"/>
    <cellStyle name="T_Ht-PTq1-03_160715 Mau bieu du toan vong I nam 2017" xfId="7447"/>
    <cellStyle name="T_Ke hoach KTXH  nam 2009_PKT thang 11 nam 2008" xfId="7448"/>
    <cellStyle name="T_Ke hoach KTXH  nam 2009_PKT thang 11 nam 2008_131114- Bieu giao du toan CTMTQG 2014 giao" xfId="7449"/>
    <cellStyle name="T_Ke hoach KTXH  nam 2009_PKT thang 11 nam 2008_160715 Mau bieu du toan vong I nam 2017" xfId="7450"/>
    <cellStyle name="T_Ket qua dau thau" xfId="7451"/>
    <cellStyle name="T_Ket qua dau thau_131114- Bieu giao du toan CTMTQG 2014 giao" xfId="7452"/>
    <cellStyle name="T_Ket qua dau thau_160715 Mau bieu du toan vong I nam 2017" xfId="7453"/>
    <cellStyle name="T_Ket qua phan bo von nam 2008" xfId="7454"/>
    <cellStyle name="T_Ket qua phan bo von nam 2008_131114- Bieu giao du toan CTMTQG 2014 giao" xfId="7455"/>
    <cellStyle name="T_Ket qua phan bo von nam 2008_160715 Mau bieu du toan vong I nam 2017" xfId="7456"/>
    <cellStyle name="T_KH XDCB_2008 lan 2 sua ngay 10-11" xfId="7457"/>
    <cellStyle name="T_KH XDCB_2008 lan 2 sua ngay 10-11_131114- Bieu giao du toan CTMTQG 2014 giao" xfId="7458"/>
    <cellStyle name="T_KH XDCB_2008 lan 2 sua ngay 10-11_160715 Mau bieu du toan vong I nam 2017" xfId="7459"/>
    <cellStyle name="T_mau baocaomoi14-7" xfId="2469"/>
    <cellStyle name="T_mau baocaomoi14-7 2" xfId="2470"/>
    <cellStyle name="T_mau baocaomoi14-7 3" xfId="2471"/>
    <cellStyle name="T_mau baocaomoi14-7 4" xfId="2472"/>
    <cellStyle name="T_mau baocaomoi14-7 5" xfId="2473"/>
    <cellStyle name="T_mau baocaomoi14-7 6" xfId="2474"/>
    <cellStyle name="T_mau baocaomoi14-7 7" xfId="2475"/>
    <cellStyle name="T_Mau link_VINH PHUC (GTGT_TNDN _6T)" xfId="7460"/>
    <cellStyle name="T_Me_Tri_6_07" xfId="7461"/>
    <cellStyle name="T_Me_Tri_6_07_131114- Bieu giao du toan CTMTQG 2014 giao" xfId="7462"/>
    <cellStyle name="T_Me_Tri_6_07_160715 Mau bieu du toan vong I nam 2017" xfId="7463"/>
    <cellStyle name="T_N2 thay dat (N1-1)" xfId="7464"/>
    <cellStyle name="T_N2 thay dat (N1-1)_131114- Bieu giao du toan CTMTQG 2014 giao" xfId="7465"/>
    <cellStyle name="T_N2 thay dat (N1-1)_160715 Mau bieu du toan vong I nam 2017" xfId="7466"/>
    <cellStyle name="T_NPP Khanh Vinh Thai Nguyen - BC KTTB_CTrinh_TB__20_loc__Milk_Yomilk_CK1" xfId="2476"/>
    <cellStyle name="T_NPP Khanh Vinh Thai Nguyen - BC KTTB_CTrinh_TB__20_loc__Milk_Yomilk_CK1 2" xfId="2477"/>
    <cellStyle name="T_NPP Khanh Vinh Thai Nguyen - BC KTTB_CTrinh_TB__20_loc__Milk_Yomilk_CK1 3" xfId="2478"/>
    <cellStyle name="T_NPP Khanh Vinh Thai Nguyen - BC KTTB_CTrinh_TB__20_loc__Milk_Yomilk_CK1 4" xfId="2479"/>
    <cellStyle name="T_NPP Khanh Vinh Thai Nguyen - BC KTTB_CTrinh_TB__20_loc__Milk_Yomilk_CK1 5" xfId="2480"/>
    <cellStyle name="T_NPP Khanh Vinh Thai Nguyen - BC KTTB_CTrinh_TB__20_loc__Milk_Yomilk_CK1 6" xfId="2481"/>
    <cellStyle name="T_NPP Khanh Vinh Thai Nguyen - BC KTTB_CTrinh_TB__20_loc__Milk_Yomilk_CK1 7" xfId="2482"/>
    <cellStyle name="T_Phu bieu cty Loc Bac - A Thanh va Viet ngay 13.8" xfId="2483"/>
    <cellStyle name="T_Phu bieu cty Long Phu" xfId="2484"/>
    <cellStyle name="T_Phuong an can doi nam 2008" xfId="7467"/>
    <cellStyle name="T_Phuong an can doi nam 2008_131114- Bieu giao du toan CTMTQG 2014 giao" xfId="7468"/>
    <cellStyle name="T_Phuong an can doi nam 2008_160715 Mau bieu du toan vong I nam 2017" xfId="7469"/>
    <cellStyle name="T_QT hoa don 2009" xfId="2485"/>
    <cellStyle name="T_Seagame(BTL)" xfId="7470"/>
    <cellStyle name="T_Sheet1" xfId="2486"/>
    <cellStyle name="T_Sheet1 2" xfId="2487"/>
    <cellStyle name="T_Sheet1 3" xfId="2488"/>
    <cellStyle name="T_Sheet1 4" xfId="2489"/>
    <cellStyle name="T_Sheet1 5" xfId="2490"/>
    <cellStyle name="T_Sheet1 6" xfId="2491"/>
    <cellStyle name="T_Sheet1 7" xfId="2492"/>
    <cellStyle name="T_slxb 2TUAN CUOI CHU KY 7" xfId="2493"/>
    <cellStyle name="T_slxb tuan 3.4 chu ky 7" xfId="2494"/>
    <cellStyle name="T_So chi tiet 642" xfId="2495"/>
    <cellStyle name="T_So GTVT" xfId="7471"/>
    <cellStyle name="T_So GTVT_131114- Bieu giao du toan CTMTQG 2014 giao" xfId="7472"/>
    <cellStyle name="T_So GTVT_160715 Mau bieu du toan vong I nam 2017" xfId="7473"/>
    <cellStyle name="T_so luong xuan ban ngay TUAN 5" xfId="2496"/>
    <cellStyle name="T_SO SACH 2007 HT" xfId="2497"/>
    <cellStyle name="T_SO SACH 2010 DINH MANH" xfId="2498"/>
    <cellStyle name="T_SO SACH 2010 TRUONG KHANH" xfId="2499"/>
    <cellStyle name="T_sua chua cham trung bay  mien Bac" xfId="2500"/>
    <cellStyle name="T_sua chua cham trung bay  mien Bac 2" xfId="2501"/>
    <cellStyle name="T_sua chua cham trung bay  mien Bac 3" xfId="2502"/>
    <cellStyle name="T_sua chua cham trung bay  mien Bac 4" xfId="2503"/>
    <cellStyle name="T_sua chua cham trung bay  mien Bac 5" xfId="2504"/>
    <cellStyle name="T_sua chua cham trung bay  mien Bac 6" xfId="2505"/>
    <cellStyle name="T_sua chua cham trung bay  mien Bac 7" xfId="2506"/>
    <cellStyle name="T_T01-2010 TLP" xfId="2507"/>
    <cellStyle name="T_T01-2010 TLP 2" xfId="2508"/>
    <cellStyle name="T_T01-2010 TLP 3" xfId="2509"/>
    <cellStyle name="T_T01-2010 TLP 4" xfId="2510"/>
    <cellStyle name="T_T01-2010 TLP 5" xfId="2511"/>
    <cellStyle name="T_T01-2010 TLP 6" xfId="2512"/>
    <cellStyle name="T_T01-2010 TLP 7" xfId="2513"/>
    <cellStyle name="T_T03-2010" xfId="2514"/>
    <cellStyle name="T_T03-2010 2" xfId="2515"/>
    <cellStyle name="T_T03-2010 3" xfId="2516"/>
    <cellStyle name="T_T03-2010 4" xfId="2517"/>
    <cellStyle name="T_T03-2010 5" xfId="2518"/>
    <cellStyle name="T_T03-2010 6" xfId="2519"/>
    <cellStyle name="T_T03-2010 7" xfId="2520"/>
    <cellStyle name="T_T04-2010" xfId="2521"/>
    <cellStyle name="T_T04-2010 2" xfId="2522"/>
    <cellStyle name="T_T04-2010 3" xfId="2523"/>
    <cellStyle name="T_T04-2010 4" xfId="2524"/>
    <cellStyle name="T_T04-2010 5" xfId="2525"/>
    <cellStyle name="T_T04-2010 6" xfId="2526"/>
    <cellStyle name="T_T04-2010 7" xfId="2527"/>
    <cellStyle name="T_T11-2009" xfId="2528"/>
    <cellStyle name="T_T11-2009 2" xfId="2529"/>
    <cellStyle name="T_T11-2009 3" xfId="2530"/>
    <cellStyle name="T_T11-2009 4" xfId="2531"/>
    <cellStyle name="T_T11-2009 5" xfId="2532"/>
    <cellStyle name="T_T11-2009 6" xfId="2533"/>
    <cellStyle name="T_T11-2009 7" xfId="2534"/>
    <cellStyle name="T_T12-2009" xfId="2535"/>
    <cellStyle name="T_T12-2009 2" xfId="2536"/>
    <cellStyle name="T_T12-2009 3" xfId="2537"/>
    <cellStyle name="T_T12-2009 4" xfId="2538"/>
    <cellStyle name="T_T12-2009 5" xfId="2539"/>
    <cellStyle name="T_T12-2009 6" xfId="2540"/>
    <cellStyle name="T_T12-2009 7" xfId="2541"/>
    <cellStyle name="T_TDT + duong(8-5-07)" xfId="7474"/>
    <cellStyle name="T_TDT + duong(8-5-07)_131114- Bieu giao du toan CTMTQG 2014 giao" xfId="7475"/>
    <cellStyle name="T_TDT + duong(8-5-07)_160715 Mau bieu du toan vong I nam 2017" xfId="7476"/>
    <cellStyle name="T_tham_tra_du_toan" xfId="7477"/>
    <cellStyle name="T_tham_tra_du_toan_131114- Bieu giao du toan CTMTQG 2014 giao" xfId="7478"/>
    <cellStyle name="T_tham_tra_du_toan_160715 Mau bieu du toan vong I nam 2017" xfId="7479"/>
    <cellStyle name="T_Thang 08-2010 DTH" xfId="2542"/>
    <cellStyle name="T_Thang 11" xfId="2543"/>
    <cellStyle name="T_Thang 11 2" xfId="2544"/>
    <cellStyle name="T_Thang 11 3" xfId="2545"/>
    <cellStyle name="T_Thang 11 4" xfId="2546"/>
    <cellStyle name="T_Thang 11 5" xfId="2547"/>
    <cellStyle name="T_Thang 11 6" xfId="2548"/>
    <cellStyle name="T_Thang 11 7" xfId="2549"/>
    <cellStyle name="T_Thiet bi" xfId="7480"/>
    <cellStyle name="T_Thiet bi_131114- Bieu giao du toan CTMTQG 2014 giao" xfId="7481"/>
    <cellStyle name="T_Thiet bi_160715 Mau bieu du toan vong I nam 2017" xfId="7482"/>
    <cellStyle name="T_Thu chi" xfId="7483"/>
    <cellStyle name="T_Tien luong" xfId="7484"/>
    <cellStyle name="T_TK_HT" xfId="7485"/>
    <cellStyle name="T_TLP THANG 1-08 Tam" xfId="2550"/>
    <cellStyle name="T_TONG HOP 2009 HIEP TAN" xfId="2551"/>
    <cellStyle name="T_TONG HOP 2009 MPD" xfId="2552"/>
    <cellStyle name="T_TONG HOP 2009 TLP" xfId="2553"/>
    <cellStyle name="T_TONG HOP 2010" xfId="2554"/>
    <cellStyle name="T_TONG HOP 2010 HIEP TAN" xfId="2555"/>
    <cellStyle name="T_TONG HOP 2010 MPD" xfId="2556"/>
    <cellStyle name="T_TONG HOP 2010 TND" xfId="2557"/>
    <cellStyle name="T_TOTAL TUAN 4" xfId="2558"/>
    <cellStyle name="T_TOTAL TUAN 4 2" xfId="2559"/>
    <cellStyle name="T_TOTAL TUAN 4 3" xfId="2560"/>
    <cellStyle name="T_TOTAL TUAN 4 4" xfId="2561"/>
    <cellStyle name="T_TOTAL TUAN 4 5" xfId="2562"/>
    <cellStyle name="T_TOTAL TUAN 4 6" xfId="2563"/>
    <cellStyle name="T_TOTAL TUAN 4 7" xfId="2564"/>
    <cellStyle name="T_TOTAL TUAN 5" xfId="2565"/>
    <cellStyle name="T_TOTAL TUAN 5 2" xfId="2566"/>
    <cellStyle name="T_TOTAL TUAN 5 3" xfId="2567"/>
    <cellStyle name="T_TOTAL TUAN 5 4" xfId="2568"/>
    <cellStyle name="T_TOTAL TUAN 5 5" xfId="2569"/>
    <cellStyle name="T_TOTAL TUAN 5 6" xfId="2570"/>
    <cellStyle name="T_TOTAL TUAN 5 7" xfId="2571"/>
    <cellStyle name="T_Von ngoai nuoc" xfId="7486"/>
    <cellStyle name="T_ÿÿÿÿÿ" xfId="2572"/>
    <cellStyle name="T_ÿÿÿÿÿ 2" xfId="7487"/>
    <cellStyle name="T_ÿÿÿÿÿ_1" xfId="2573"/>
    <cellStyle name="T_ÿÿÿÿÿ_1 2" xfId="2574"/>
    <cellStyle name="T_ÿÿÿÿÿ_1 3" xfId="2575"/>
    <cellStyle name="T_ÿÿÿÿÿ_1 4" xfId="2576"/>
    <cellStyle name="T_ÿÿÿÿÿ_1 5" xfId="2577"/>
    <cellStyle name="T_ÿÿÿÿÿ_1 6" xfId="2578"/>
    <cellStyle name="T_ÿÿÿÿÿ_1 7" xfId="2579"/>
    <cellStyle name="T_ÿÿÿÿÿ_131114- Bieu giao du toan CTMTQG 2014 giao" xfId="7488"/>
    <cellStyle name="T_ÿÿÿÿÿ_160715 Mau bieu du toan vong I nam 2017" xfId="7489"/>
    <cellStyle name="T_ÿÿÿÿÿ_7.Bang tinh thuong NVBH CK 6 -le anh kiet" xfId="2580"/>
    <cellStyle name="T_ÿÿÿÿÿ_7.Bang tinh thuong NVBH CK 6 -le anh kiet 2" xfId="2581"/>
    <cellStyle name="T_ÿÿÿÿÿ_7.Bang tinh thuong NVBH CK 6 -le anh kiet 3" xfId="2582"/>
    <cellStyle name="T_ÿÿÿÿÿ_7.Bang tinh thuong NVBH CK 6 -le anh kiet 4" xfId="2583"/>
    <cellStyle name="T_ÿÿÿÿÿ_7.Bang tinh thuong NVBH CK 6 -le anh kiet 5" xfId="2584"/>
    <cellStyle name="T_ÿÿÿÿÿ_7.Bang tinh thuong NVBH CK 6 -le anh kiet 6" xfId="2585"/>
    <cellStyle name="T_ÿÿÿÿÿ_7.Bang tinh thuong NVBH CK 6 -le anh kiet 7" xfId="2586"/>
    <cellStyle name="T_ÿÿÿÿÿ_Sheet1" xfId="7490"/>
    <cellStyle name="T_ÿÿÿÿÿ_Sheet3" xfId="7491"/>
    <cellStyle name="T_ÿÿÿÿÿ_slxb 2TUAN CUOI CHU KY 7" xfId="2587"/>
    <cellStyle name="T_ÿÿÿÿÿ_slxb 2TUAN CUOI CHU KY 7 2" xfId="2588"/>
    <cellStyle name="T_ÿÿÿÿÿ_slxb 2TUAN CUOI CHU KY 7 3" xfId="2589"/>
    <cellStyle name="T_ÿÿÿÿÿ_slxb 2TUAN CUOI CHU KY 7 4" xfId="2590"/>
    <cellStyle name="T_ÿÿÿÿÿ_slxb 2TUAN CUOI CHU KY 7 5" xfId="2591"/>
    <cellStyle name="T_ÿÿÿÿÿ_slxb 2TUAN CUOI CHU KY 7 6" xfId="2592"/>
    <cellStyle name="T_ÿÿÿÿÿ_slxb 2TUAN CUOI CHU KY 7 7" xfId="2593"/>
    <cellStyle name="T_ÿÿÿÿÿ_VT(GOC)" xfId="7492"/>
    <cellStyle name="TD1" xfId="2594"/>
    <cellStyle name="TD1 2" xfId="2595"/>
    <cellStyle name="TD1 2 2" xfId="4782"/>
    <cellStyle name="Text Indent A" xfId="2596"/>
    <cellStyle name="Text Indent A 2" xfId="7494"/>
    <cellStyle name="Text Indent A 3" xfId="7493"/>
    <cellStyle name="Text Indent A_160627 Dinh muc chi thuong xuyen 2017 -73% - 72-28 theo can doi cua TCT" xfId="7495"/>
    <cellStyle name="Text Indent B" xfId="2597"/>
    <cellStyle name="Text Indent B 2" xfId="2598"/>
    <cellStyle name="Text Indent B 2 2" xfId="2599"/>
    <cellStyle name="Text Indent B 2 2 2" xfId="4784"/>
    <cellStyle name="Text Indent B 2 3" xfId="2600"/>
    <cellStyle name="Text Indent B 2 3 2" xfId="4785"/>
    <cellStyle name="Text Indent B 2 4" xfId="2601"/>
    <cellStyle name="Text Indent B 2 4 2" xfId="4786"/>
    <cellStyle name="Text Indent B 2 5" xfId="4783"/>
    <cellStyle name="Text Indent B 3" xfId="2602"/>
    <cellStyle name="Text Indent B 3 2" xfId="2603"/>
    <cellStyle name="Text Indent B 3 2 2" xfId="4788"/>
    <cellStyle name="Text Indent B 3 3" xfId="2604"/>
    <cellStyle name="Text Indent B 3 3 2" xfId="4789"/>
    <cellStyle name="Text Indent B 3 4" xfId="2605"/>
    <cellStyle name="Text Indent B 3 4 2" xfId="4790"/>
    <cellStyle name="Text Indent B 3 5" xfId="4787"/>
    <cellStyle name="Text Indent B 4" xfId="2606"/>
    <cellStyle name="Text Indent B 5" xfId="2607"/>
    <cellStyle name="Text Indent B 5 2" xfId="4791"/>
    <cellStyle name="Text Indent B 6" xfId="2608"/>
    <cellStyle name="Text Indent B 6 2" xfId="4792"/>
    <cellStyle name="Text Indent B 7" xfId="2609"/>
    <cellStyle name="Text Indent B 7 2" xfId="4793"/>
    <cellStyle name="Text Indent B 8" xfId="7496"/>
    <cellStyle name="Text Indent B_EXTIMATE 2016" xfId="7497"/>
    <cellStyle name="Text Indent C" xfId="2610"/>
    <cellStyle name="Text Indent C 2" xfId="2611"/>
    <cellStyle name="Text Indent C 2 2" xfId="2612"/>
    <cellStyle name="Text Indent C 2 2 2" xfId="4795"/>
    <cellStyle name="Text Indent C 2 3" xfId="2613"/>
    <cellStyle name="Text Indent C 2 3 2" xfId="4796"/>
    <cellStyle name="Text Indent C 2 4" xfId="2614"/>
    <cellStyle name="Text Indent C 2 4 2" xfId="4797"/>
    <cellStyle name="Text Indent C 2 5" xfId="4794"/>
    <cellStyle name="Text Indent C 3" xfId="2615"/>
    <cellStyle name="Text Indent C 3 2" xfId="2616"/>
    <cellStyle name="Text Indent C 3 2 2" xfId="4799"/>
    <cellStyle name="Text Indent C 3 3" xfId="2617"/>
    <cellStyle name="Text Indent C 3 3 2" xfId="4800"/>
    <cellStyle name="Text Indent C 3 4" xfId="2618"/>
    <cellStyle name="Text Indent C 3 4 2" xfId="4801"/>
    <cellStyle name="Text Indent C 3 5" xfId="4798"/>
    <cellStyle name="Text Indent C 4" xfId="2619"/>
    <cellStyle name="Text Indent C 5" xfId="2620"/>
    <cellStyle name="Text Indent C 5 2" xfId="4802"/>
    <cellStyle name="Text Indent C 6" xfId="2621"/>
    <cellStyle name="Text Indent C 6 2" xfId="4803"/>
    <cellStyle name="Text Indent C 7" xfId="2622"/>
    <cellStyle name="Text Indent C 7 2" xfId="4804"/>
    <cellStyle name="Text Indent C_EXTIMATE 2016" xfId="7498"/>
    <cellStyle name="th" xfId="2623"/>
    <cellStyle name="þ_x001d_" xfId="2624"/>
    <cellStyle name="th 2" xfId="2625"/>
    <cellStyle name="th 3" xfId="7499"/>
    <cellStyle name="th_Bang Can doi ke toan 17.8" xfId="2626"/>
    <cellStyle name="þ_Detailing Pedi - Nation wide" xfId="2627"/>
    <cellStyle name="þ_Detailing Pedi - Nation wide (2)" xfId="2628"/>
    <cellStyle name="than" xfId="7500"/>
    <cellStyle name="þ_x001d_ð¤" xfId="2629"/>
    <cellStyle name="þ_x001d_ð¤_x000c_¯" xfId="2630"/>
    <cellStyle name="þ_x001d_ð¤_x000c_¯þ" xfId="2631"/>
    <cellStyle name="þ_x001d_ð¤_x000c_¯þ_x0014_" xfId="2632"/>
    <cellStyle name="þ_x001d_ð¤_x000c_¯þ_x0014__x000d_" xfId="2633"/>
    <cellStyle name="þ_x001d_ð¤_x000c_¯þ_x0014__x000d_¨þ" xfId="2634"/>
    <cellStyle name="þ_x001d_ð¤_x000c_¯þ_x0014__x000d_¨þU" xfId="2635"/>
    <cellStyle name="þ_x001d_ð¤_x000c_¯þ_x0014__x000d_¨þU_x0001_" xfId="2636"/>
    <cellStyle name="þ_x001d_ð¤_x000c_¯þ_x0014__x000d_¨þU_x0001_À_x0004_" xfId="2637"/>
    <cellStyle name="þ_x001d_ð¤_x000c_¯þ_x0014__x000d_¨þU_x0001_À_x0004_ _x0015__x000f_" xfId="2638"/>
    <cellStyle name="þ_x001d_ð¤_x000c_¯þ_x0014__x000d_¨þU_x0001_À_x0004_ _x0015__x000f__x0001__x0001_" xfId="2639"/>
    <cellStyle name="þ_x001d_ð¤_x000c_¯þ_x0014__x000d_¨þU_x0001_À_x0004_ _x0015__x000f__x0001__x0001_ 2" xfId="7501"/>
    <cellStyle name="þ_x001d_ð¤_HO SO CHTL II revised" xfId="2640"/>
    <cellStyle name="þ_x001d_ð·_x000c_æþ'_x000d_ßþU_x0001_Ø_x0005_ü_x0014__x0007__x0001__x0001_" xfId="2641"/>
    <cellStyle name="þ_x001d_ð·_x000c_æþ'_x000d_ßþU_x0001_Ø_x0005_ü_x0014__x0007__x0001__x0001_ 2" xfId="7502"/>
    <cellStyle name="þ_x001d_ðÇ%Uý—&amp;Hý9_x0008_Ÿ_x0009_s_x000a__x0007__x0001__x0001_" xfId="2642"/>
    <cellStyle name="þ_x001d_ðÇ%Uý—&amp;Hý9_x0008_Ÿ_x0009_s_x000a__x0007__x0001__x0001_ 2" xfId="4805"/>
    <cellStyle name="þ_x001d_ðÇ%Uý—&amp;Hý9_x0008_Ÿ_x0009_s_x000a__x0007__x0001__x0001_ 3" xfId="7503"/>
    <cellStyle name="þ_x001d_ðK_x000c_Fý_x001b__x000d_9ýU_x0001_Ð_x0008_¦)_x0007__x0001__x0001_" xfId="2643"/>
    <cellStyle name="þ_x001d_ðK_x000c_Fý_x001b__x000d_9ýU_x0001_Ð_x0008_¦)_x0007__x0001__x0001_ 2" xfId="7504"/>
    <cellStyle name="thuong-10" xfId="7505"/>
    <cellStyle name="thuong-11" xfId="7506"/>
    <cellStyle name="Thuyet minh" xfId="7507"/>
    <cellStyle name="thvt" xfId="2644"/>
    <cellStyle name="Tien1" xfId="7508"/>
    <cellStyle name="Tieu_de_2" xfId="7509"/>
    <cellStyle name="Times New Roman" xfId="7510"/>
    <cellStyle name="tit1" xfId="7511"/>
    <cellStyle name="tit2" xfId="7512"/>
    <cellStyle name="tit3" xfId="7513"/>
    <cellStyle name="tit4" xfId="7514"/>
    <cellStyle name="Title 2" xfId="2646"/>
    <cellStyle name="Title 2 2" xfId="2647"/>
    <cellStyle name="Title 2 2 2" xfId="7516"/>
    <cellStyle name="Title 2 3" xfId="2648"/>
    <cellStyle name="Title 2 3 2" xfId="7517"/>
    <cellStyle name="Title 2 4" xfId="2649"/>
    <cellStyle name="Title 2 4 2" xfId="7518"/>
    <cellStyle name="Title 2 5" xfId="2650"/>
    <cellStyle name="Title 2 6" xfId="2651"/>
    <cellStyle name="Title 2 7" xfId="7515"/>
    <cellStyle name="Title 3" xfId="2652"/>
    <cellStyle name="Title 3 2" xfId="7520"/>
    <cellStyle name="Title 3 3" xfId="7521"/>
    <cellStyle name="Title 3 4" xfId="7519"/>
    <cellStyle name="Title 4" xfId="2653"/>
    <cellStyle name="Title 4 2" xfId="7522"/>
    <cellStyle name="Title 5" xfId="2654"/>
    <cellStyle name="Title 5 2" xfId="7523"/>
    <cellStyle name="Title 6" xfId="2655"/>
    <cellStyle name="Title 7" xfId="4806"/>
    <cellStyle name="Title 8" xfId="2645"/>
    <cellStyle name="TNN" xfId="2656"/>
    <cellStyle name="Tongcong" xfId="7524"/>
    <cellStyle name="Total 2" xfId="2658"/>
    <cellStyle name="Total 2 2" xfId="2659"/>
    <cellStyle name="Total 2 2 2" xfId="4809"/>
    <cellStyle name="Total 2 2 3" xfId="7526"/>
    <cellStyle name="Total 2 3" xfId="2660"/>
    <cellStyle name="Total 2 3 2" xfId="4810"/>
    <cellStyle name="Total 2 3 3" xfId="7527"/>
    <cellStyle name="Total 2 4" xfId="2661"/>
    <cellStyle name="Total 2 4 2" xfId="4811"/>
    <cellStyle name="Total 2 4 3" xfId="7528"/>
    <cellStyle name="Total 2 5" xfId="2662"/>
    <cellStyle name="Total 2 5 2" xfId="4812"/>
    <cellStyle name="Total 2 6" xfId="2663"/>
    <cellStyle name="Total 2 6 2" xfId="4813"/>
    <cellStyle name="Total 2 7" xfId="4808"/>
    <cellStyle name="Total 2 8" xfId="7525"/>
    <cellStyle name="Total 3" xfId="2664"/>
    <cellStyle name="Total 3 2" xfId="4814"/>
    <cellStyle name="Total 3 2 2" xfId="7530"/>
    <cellStyle name="Total 3 3" xfId="7531"/>
    <cellStyle name="Total 3 4" xfId="7529"/>
    <cellStyle name="Total 4" xfId="2665"/>
    <cellStyle name="Total 4 2" xfId="4815"/>
    <cellStyle name="Total 4 3" xfId="7532"/>
    <cellStyle name="Total 5" xfId="2666"/>
    <cellStyle name="Total 5 2" xfId="4816"/>
    <cellStyle name="Total 5 3" xfId="7533"/>
    <cellStyle name="Total 6" xfId="2667"/>
    <cellStyle name="Total 6 2" xfId="4817"/>
    <cellStyle name="Total 7" xfId="4807"/>
    <cellStyle name="Total 8" xfId="2657"/>
    <cellStyle name="trang" xfId="7534"/>
    <cellStyle name="tt1" xfId="7535"/>
    <cellStyle name="Tusental (0)_pldt" xfId="7536"/>
    <cellStyle name="Tusental_pldt" xfId="7537"/>
    <cellStyle name="ux_3_¼­¿ï-¾È»ê" xfId="7538"/>
    <cellStyle name="Valuta (0)_CALPREZZ" xfId="2668"/>
    <cellStyle name="Valuta_ PESO ELETTR." xfId="2669"/>
    <cellStyle name="VANG1" xfId="7539"/>
    <cellStyle name="Vidu1" xfId="2670"/>
    <cellStyle name="Vidu1 2" xfId="2671"/>
    <cellStyle name="Vidu1 3" xfId="2672"/>
    <cellStyle name="Vidu1 4" xfId="2673"/>
    <cellStyle name="Vidu1 5" xfId="2674"/>
    <cellStyle name="Vidu1 6" xfId="2675"/>
    <cellStyle name="Vidu1 7" xfId="2676"/>
    <cellStyle name="viet" xfId="2677"/>
    <cellStyle name="viet 2" xfId="2678"/>
    <cellStyle name="viet2" xfId="2679"/>
    <cellStyle name="viet2 2" xfId="2680"/>
    <cellStyle name="VN new romanNormal" xfId="2681"/>
    <cellStyle name="VN new romanNormal 2" xfId="2682"/>
    <cellStyle name="VN new romanNormal 3" xfId="2683"/>
    <cellStyle name="VN new romanNormal 4" xfId="2684"/>
    <cellStyle name="VN new romanNormal 5" xfId="2685"/>
    <cellStyle name="VN new romanNormal 6" xfId="2686"/>
    <cellStyle name="VN new romanNormal 7" xfId="2687"/>
    <cellStyle name="VN new romanNormal 8" xfId="7540"/>
    <cellStyle name="Vn Time 13" xfId="2688"/>
    <cellStyle name="Vn Time 13 2" xfId="2689"/>
    <cellStyle name="Vn Time 13 3" xfId="2690"/>
    <cellStyle name="Vn Time 13 4" xfId="2691"/>
    <cellStyle name="Vn Time 13 5" xfId="2692"/>
    <cellStyle name="Vn Time 13 6" xfId="2693"/>
    <cellStyle name="Vn Time 13 7" xfId="2694"/>
    <cellStyle name="Vn Time 13 8" xfId="7541"/>
    <cellStyle name="Vn Time 14" xfId="2695"/>
    <cellStyle name="Vn Time 14 2" xfId="7542"/>
    <cellStyle name="VN time new roman" xfId="2696"/>
    <cellStyle name="VN time new roman 2" xfId="2697"/>
    <cellStyle name="VN time new roman 3" xfId="2698"/>
    <cellStyle name="VN time new roman 4" xfId="2699"/>
    <cellStyle name="VN time new roman 5" xfId="2700"/>
    <cellStyle name="VN time new roman 6" xfId="2701"/>
    <cellStyle name="VN time new roman 7" xfId="2702"/>
    <cellStyle name="VN time new roman 8" xfId="7543"/>
    <cellStyle name="vnbo" xfId="2703"/>
    <cellStyle name="vnbo 2" xfId="7544"/>
    <cellStyle name="vnhead1" xfId="2704"/>
    <cellStyle name="vnhead1 2" xfId="7545"/>
    <cellStyle name="vnhead2" xfId="2705"/>
    <cellStyle name="vnhead2 2" xfId="7546"/>
    <cellStyle name="vnhead3" xfId="2706"/>
    <cellStyle name="vnhead3 2" xfId="2707"/>
    <cellStyle name="vnhead3 3" xfId="2708"/>
    <cellStyle name="vnhead3 4" xfId="2709"/>
    <cellStyle name="vnhead3 5" xfId="2710"/>
    <cellStyle name="vnhead3 6" xfId="2711"/>
    <cellStyle name="vnhead3 7" xfId="2712"/>
    <cellStyle name="vnhead4" xfId="2713"/>
    <cellStyle name="vnhead4 2" xfId="7547"/>
    <cellStyle name="vntxt1" xfId="2714"/>
    <cellStyle name="vntxt2" xfId="2715"/>
    <cellStyle name="vntxt2 2" xfId="7548"/>
    <cellStyle name="W?hrung [0]_35ERI8T2gbIEMixb4v26icuOo" xfId="7549"/>
    <cellStyle name="W?hrung_35ERI8T2gbIEMixb4v26icuOo" xfId="7550"/>
    <cellStyle name="Währung [0]_68574_Materialbedarfsliste" xfId="2716"/>
    <cellStyle name="Währung_68574_Materialbedarfsliste" xfId="2717"/>
    <cellStyle name="Walutowy [0]_Invoices2001Slovakia" xfId="7551"/>
    <cellStyle name="Walutowy_Invoices2001Slovakia" xfId="7552"/>
    <cellStyle name="Warning Text 2" xfId="2719"/>
    <cellStyle name="Warning Text 2 2" xfId="2720"/>
    <cellStyle name="Warning Text 2 2 2" xfId="7554"/>
    <cellStyle name="Warning Text 2 3" xfId="2721"/>
    <cellStyle name="Warning Text 2 3 2" xfId="7555"/>
    <cellStyle name="Warning Text 2 4" xfId="2722"/>
    <cellStyle name="Warning Text 2 4 2" xfId="7556"/>
    <cellStyle name="Warning Text 2 5" xfId="2723"/>
    <cellStyle name="Warning Text 2 6" xfId="2724"/>
    <cellStyle name="Warning Text 2 7" xfId="7553"/>
    <cellStyle name="Warning Text 3" xfId="2725"/>
    <cellStyle name="Warning Text 3 2" xfId="7558"/>
    <cellStyle name="Warning Text 3 3" xfId="7559"/>
    <cellStyle name="Warning Text 3 4" xfId="7557"/>
    <cellStyle name="Warning Text 4" xfId="2726"/>
    <cellStyle name="Warning Text 4 2" xfId="7560"/>
    <cellStyle name="Warning Text 5" xfId="2727"/>
    <cellStyle name="Warning Text 5 2" xfId="7561"/>
    <cellStyle name="Warning Text 6" xfId="2728"/>
    <cellStyle name="Warning Text 7" xfId="4818"/>
    <cellStyle name="Warning Text 8" xfId="2718"/>
    <cellStyle name="wrap" xfId="7562"/>
    <cellStyle name="Wдhrung [0]_Perskurz 98" xfId="2729"/>
    <cellStyle name="Wдhrung_Perskurz 98" xfId="2730"/>
    <cellStyle name="Wไhrung [0]_35ERI8T2gbIEMixb4v26icuOo" xfId="7563"/>
    <cellStyle name="Wไhrung_35ERI8T2gbIEMixb4v26icuOo" xfId="7564"/>
    <cellStyle name="xuan" xfId="2731"/>
    <cellStyle name="xuan 2" xfId="7565"/>
    <cellStyle name="y" xfId="7566"/>
    <cellStyle name="Ý kh¸c_B¶ng 1 (2)" xfId="7567"/>
    <cellStyle name="Денежный [0]_  Material 26,05,00" xfId="2732"/>
    <cellStyle name="Денежный_  Material 26,05,00" xfId="2733"/>
    <cellStyle name="Обычный_  Material 26,05,00" xfId="2734"/>
    <cellStyle name="Тысячи [0]_ UPL-98 Cherk" xfId="2735"/>
    <cellStyle name="Тысячи_ UPL-98 Cherk" xfId="2736"/>
    <cellStyle name="Финансовый [0]_  Material 26,05,00" xfId="2737"/>
    <cellStyle name="Финансовый_  Material 26,05,00" xfId="2738"/>
    <cellStyle name="センター" xfId="2739"/>
    <cellStyle name="เครื่องหมายสกุลเงิน [0]_FTC_OFFER" xfId="2740"/>
    <cellStyle name="เครื่องหมายสกุลเงิน_FTC_OFFER" xfId="2741"/>
    <cellStyle name="ปกติ_FTC_OFFER" xfId="2742"/>
    <cellStyle name=" [0.00]_ Att. 1- Cover" xfId="2743"/>
    <cellStyle name="_ Att. 1- Cover" xfId="2744"/>
    <cellStyle name="?_ Att. 1- Cover" xfId="2745"/>
    <cellStyle name="똿뗦먛귟 [0.00]_PRODUCT DETAIL Q1" xfId="2746"/>
    <cellStyle name="똿뗦먛귟_PRODUCT DETAIL Q1" xfId="2747"/>
    <cellStyle name="믅됞 [0.00]_PRODUCT DETAIL Q1" xfId="2748"/>
    <cellStyle name="믅됞_PRODUCT DETAIL Q1" xfId="2749"/>
    <cellStyle name="백분율_††††† " xfId="2750"/>
    <cellStyle name="뷭?_BOOKSHIP" xfId="2751"/>
    <cellStyle name="쉼표 [0]_ffbom" xfId="2752"/>
    <cellStyle name="안건회계법인" xfId="2753"/>
    <cellStyle name="안건회계법인 2" xfId="7568"/>
    <cellStyle name="콤마 [ - 유형1" xfId="2754"/>
    <cellStyle name="콤마 [ - 유형1 2" xfId="7569"/>
    <cellStyle name="콤마 [ - 유형2" xfId="2755"/>
    <cellStyle name="콤마 [ - 유형2 2" xfId="7570"/>
    <cellStyle name="콤마 [ - 유형3" xfId="2756"/>
    <cellStyle name="콤마 [ - 유형3 2" xfId="7571"/>
    <cellStyle name="콤마 [ - 유형4" xfId="2757"/>
    <cellStyle name="콤마 [ - 유형4 2" xfId="7572"/>
    <cellStyle name="콤마 [ - 유형5" xfId="2758"/>
    <cellStyle name="콤마 [ - 유형5 2" xfId="7573"/>
    <cellStyle name="콤마 [ - 유형6" xfId="2759"/>
    <cellStyle name="콤마 [ - 유형6 2" xfId="7574"/>
    <cellStyle name="콤마 [ - 유형7" xfId="2760"/>
    <cellStyle name="콤마 [ - 유형7 2" xfId="7575"/>
    <cellStyle name="콤마 [ - 유형8" xfId="2761"/>
    <cellStyle name="콤마 [ - 유형8 2" xfId="7576"/>
    <cellStyle name="콤마 [0]_ 비목별 월별기술 " xfId="2762"/>
    <cellStyle name="콤마_ 비목별 월별기술 " xfId="2763"/>
    <cellStyle name="통화 [0]_††††† " xfId="2764"/>
    <cellStyle name="통화_††††† " xfId="2765"/>
    <cellStyle name="표준_ 97년 경영분석(안)" xfId="7577"/>
    <cellStyle name="표줠_Sheet1_1_총괄표 (수출입) (2)" xfId="7578"/>
    <cellStyle name="一般_00Q3902REV.1" xfId="2766"/>
    <cellStyle name="千分位[0]_00Q3902REV.1" xfId="2767"/>
    <cellStyle name="千分位_00Q3902REV.1" xfId="2768"/>
    <cellStyle name="桁区切り [0.00]_††††† " xfId="2769"/>
    <cellStyle name="桁区切り_††††† " xfId="2770"/>
    <cellStyle name="標準_(A1)BOQ " xfId="7579"/>
    <cellStyle name="貨幣 [0]_00Q3902REV.1" xfId="2771"/>
    <cellStyle name="貨幣[0]_BRE" xfId="2772"/>
    <cellStyle name="貨幣_00Q3902REV.1" xfId="2773"/>
    <cellStyle name="通貨 [0.00]_††††† " xfId="2774"/>
    <cellStyle name="通貨_††††† " xfId="27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238125</xdr:colOff>
      <xdr:row>2</xdr:row>
      <xdr:rowOff>57150</xdr:rowOff>
    </xdr:from>
    <xdr:to>
      <xdr:col>1</xdr:col>
      <xdr:colOff>1019175</xdr:colOff>
      <xdr:row>2</xdr:row>
      <xdr:rowOff>57150</xdr:rowOff>
    </xdr:to>
    <xdr:cxnSp macro="">
      <xdr:nvCxnSpPr>
        <xdr:cNvPr id="3" name="Straight Connector 2"/>
        <xdr:cNvCxnSpPr/>
      </xdr:nvCxnSpPr>
      <xdr:spPr>
        <a:xfrm>
          <a:off x="704850" y="533400"/>
          <a:ext cx="7810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285750</xdr:colOff>
      <xdr:row>2</xdr:row>
      <xdr:rowOff>28575</xdr:rowOff>
    </xdr:from>
    <xdr:to>
      <xdr:col>1</xdr:col>
      <xdr:colOff>904875</xdr:colOff>
      <xdr:row>2</xdr:row>
      <xdr:rowOff>28575</xdr:rowOff>
    </xdr:to>
    <xdr:cxnSp macro="">
      <xdr:nvCxnSpPr>
        <xdr:cNvPr id="3" name="Straight Connector 2"/>
        <xdr:cNvCxnSpPr/>
      </xdr:nvCxnSpPr>
      <xdr:spPr>
        <a:xfrm>
          <a:off x="733425" y="504825"/>
          <a:ext cx="6191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285750</xdr:colOff>
      <xdr:row>2</xdr:row>
      <xdr:rowOff>9525</xdr:rowOff>
    </xdr:from>
    <xdr:to>
      <xdr:col>1</xdr:col>
      <xdr:colOff>1057275</xdr:colOff>
      <xdr:row>2</xdr:row>
      <xdr:rowOff>9525</xdr:rowOff>
    </xdr:to>
    <xdr:cxnSp macro="">
      <xdr:nvCxnSpPr>
        <xdr:cNvPr id="3" name="Straight Connector 2"/>
        <xdr:cNvCxnSpPr/>
      </xdr:nvCxnSpPr>
      <xdr:spPr>
        <a:xfrm>
          <a:off x="704850" y="485775"/>
          <a:ext cx="771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127000</xdr:colOff>
      <xdr:row>2</xdr:row>
      <xdr:rowOff>42334</xdr:rowOff>
    </xdr:from>
    <xdr:to>
      <xdr:col>1</xdr:col>
      <xdr:colOff>698500</xdr:colOff>
      <xdr:row>2</xdr:row>
      <xdr:rowOff>42334</xdr:rowOff>
    </xdr:to>
    <xdr:cxnSp macro="">
      <xdr:nvCxnSpPr>
        <xdr:cNvPr id="3" name="Straight Connector 2"/>
        <xdr:cNvCxnSpPr/>
      </xdr:nvCxnSpPr>
      <xdr:spPr>
        <a:xfrm>
          <a:off x="666750" y="529167"/>
          <a:ext cx="571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xdr:row>
      <xdr:rowOff>63500</xdr:rowOff>
    </xdr:from>
    <xdr:to>
      <xdr:col>1</xdr:col>
      <xdr:colOff>825500</xdr:colOff>
      <xdr:row>2</xdr:row>
      <xdr:rowOff>63500</xdr:rowOff>
    </xdr:to>
    <xdr:cxnSp macro="">
      <xdr:nvCxnSpPr>
        <xdr:cNvPr id="3" name="Straight Connector 2"/>
        <xdr:cNvCxnSpPr/>
      </xdr:nvCxnSpPr>
      <xdr:spPr>
        <a:xfrm>
          <a:off x="635000" y="539750"/>
          <a:ext cx="8255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285750</xdr:colOff>
      <xdr:row>2</xdr:row>
      <xdr:rowOff>15875</xdr:rowOff>
    </xdr:from>
    <xdr:to>
      <xdr:col>1</xdr:col>
      <xdr:colOff>1270000</xdr:colOff>
      <xdr:row>2</xdr:row>
      <xdr:rowOff>15875</xdr:rowOff>
    </xdr:to>
    <xdr:cxnSp macro="">
      <xdr:nvCxnSpPr>
        <xdr:cNvPr id="3" name="Straight Connector 2"/>
        <xdr:cNvCxnSpPr/>
      </xdr:nvCxnSpPr>
      <xdr:spPr>
        <a:xfrm>
          <a:off x="698500" y="492125"/>
          <a:ext cx="9842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86591</xdr:colOff>
      <xdr:row>2</xdr:row>
      <xdr:rowOff>51954</xdr:rowOff>
    </xdr:from>
    <xdr:to>
      <xdr:col>1</xdr:col>
      <xdr:colOff>917864</xdr:colOff>
      <xdr:row>2</xdr:row>
      <xdr:rowOff>51954</xdr:rowOff>
    </xdr:to>
    <xdr:cxnSp macro="">
      <xdr:nvCxnSpPr>
        <xdr:cNvPr id="3" name="Straight Connector 2"/>
        <xdr:cNvCxnSpPr/>
      </xdr:nvCxnSpPr>
      <xdr:spPr>
        <a:xfrm>
          <a:off x="467591" y="606136"/>
          <a:ext cx="8312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43"/>
  <sheetViews>
    <sheetView view="pageLayout" zoomScaleNormal="100" zoomScaleSheetLayoutView="80" workbookViewId="0">
      <selection activeCell="C15" sqref="C15"/>
    </sheetView>
  </sheetViews>
  <sheetFormatPr defaultColWidth="9" defaultRowHeight="18.75"/>
  <cols>
    <col min="1" max="1" width="7" style="14" customWidth="1"/>
    <col min="2" max="2" width="41.28515625" style="14" customWidth="1"/>
    <col min="3" max="3" width="25" style="12" customWidth="1"/>
    <col min="4" max="4" width="23.85546875" style="12" customWidth="1"/>
    <col min="5" max="5" width="12.28515625" style="14" customWidth="1"/>
    <col min="6" max="6" width="19.140625" style="14" bestFit="1" customWidth="1"/>
    <col min="7" max="16384" width="9" style="14"/>
  </cols>
  <sheetData>
    <row r="1" spans="1:6">
      <c r="A1" s="185" t="s">
        <v>151</v>
      </c>
      <c r="B1" s="185"/>
      <c r="E1" s="13" t="s">
        <v>191</v>
      </c>
    </row>
    <row r="2" spans="1:6">
      <c r="A2" s="185" t="s">
        <v>346</v>
      </c>
      <c r="B2" s="185"/>
    </row>
    <row r="3" spans="1:6">
      <c r="A3" s="1"/>
      <c r="B3" s="1"/>
    </row>
    <row r="4" spans="1:6">
      <c r="A4" s="184" t="s">
        <v>323</v>
      </c>
      <c r="B4" s="184"/>
      <c r="C4" s="184"/>
      <c r="D4" s="184"/>
      <c r="E4" s="184"/>
    </row>
    <row r="5" spans="1:6" ht="38.25" customHeight="1">
      <c r="A5" s="186" t="s">
        <v>347</v>
      </c>
      <c r="B5" s="187"/>
      <c r="C5" s="187"/>
      <c r="D5" s="187"/>
      <c r="E5" s="187"/>
    </row>
    <row r="6" spans="1:6">
      <c r="E6" s="15" t="s">
        <v>0</v>
      </c>
    </row>
    <row r="7" spans="1:6" ht="56.25">
      <c r="A7" s="3" t="s">
        <v>1</v>
      </c>
      <c r="B7" s="3" t="s">
        <v>2</v>
      </c>
      <c r="C7" s="4" t="s">
        <v>3</v>
      </c>
      <c r="D7" s="4" t="s">
        <v>4</v>
      </c>
      <c r="E7" s="3" t="s">
        <v>5</v>
      </c>
    </row>
    <row r="8" spans="1:6">
      <c r="A8" s="5" t="s">
        <v>6</v>
      </c>
      <c r="B8" s="5" t="s">
        <v>7</v>
      </c>
      <c r="C8" s="6">
        <v>1</v>
      </c>
      <c r="D8" s="6">
        <v>2</v>
      </c>
      <c r="E8" s="5" t="s">
        <v>8</v>
      </c>
    </row>
    <row r="9" spans="1:6">
      <c r="A9" s="3" t="s">
        <v>6</v>
      </c>
      <c r="B9" s="7" t="s">
        <v>9</v>
      </c>
      <c r="C9" s="77">
        <f>+C10+C13+C16+C17+C18+C19+C20</f>
        <v>7340430</v>
      </c>
      <c r="D9" s="77">
        <f>+D10+D13+D16+D17+D18+D19+D20</f>
        <v>13081245.651502999</v>
      </c>
      <c r="E9" s="11">
        <f>D9/C9</f>
        <v>1.782081656184038</v>
      </c>
    </row>
    <row r="10" spans="1:6" ht="37.5">
      <c r="A10" s="5">
        <v>1</v>
      </c>
      <c r="B10" s="9" t="s">
        <v>10</v>
      </c>
      <c r="C10" s="75">
        <f>SUM(C11:C12)</f>
        <v>3231100</v>
      </c>
      <c r="D10" s="75">
        <f>SUM(D11:D12)</f>
        <v>3668742.0298549999</v>
      </c>
      <c r="E10" s="8">
        <f>D10/C10</f>
        <v>1.1354467611200521</v>
      </c>
    </row>
    <row r="11" spans="1:6">
      <c r="A11" s="5" t="s">
        <v>11</v>
      </c>
      <c r="B11" s="9" t="s">
        <v>12</v>
      </c>
      <c r="C11" s="76">
        <v>1088900</v>
      </c>
      <c r="D11" s="76">
        <v>1158241.923434</v>
      </c>
      <c r="E11" s="8">
        <f t="shared" ref="E11:E31" si="0">D11/C11</f>
        <v>1.0636807084525668</v>
      </c>
      <c r="F11" s="158"/>
    </row>
    <row r="12" spans="1:6" ht="37.5">
      <c r="A12" s="5" t="s">
        <v>11</v>
      </c>
      <c r="B12" s="9" t="s">
        <v>13</v>
      </c>
      <c r="C12" s="76">
        <v>2142200</v>
      </c>
      <c r="D12" s="76">
        <v>2510500.1064209999</v>
      </c>
      <c r="E12" s="8">
        <f t="shared" si="0"/>
        <v>1.1719261070026141</v>
      </c>
    </row>
    <row r="13" spans="1:6">
      <c r="A13" s="5">
        <v>2</v>
      </c>
      <c r="B13" s="9" t="s">
        <v>14</v>
      </c>
      <c r="C13" s="75">
        <f>SUM(C14:C15)</f>
        <v>4109330</v>
      </c>
      <c r="D13" s="75">
        <f>SUM(D14:D15)</f>
        <v>4405624.2017580001</v>
      </c>
      <c r="E13" s="8">
        <f t="shared" si="0"/>
        <v>1.0721028006409805</v>
      </c>
    </row>
    <row r="14" spans="1:6">
      <c r="A14" s="5" t="s">
        <v>11</v>
      </c>
      <c r="B14" s="9" t="s">
        <v>15</v>
      </c>
      <c r="C14" s="76">
        <v>1542509</v>
      </c>
      <c r="D14" s="76">
        <v>1542509</v>
      </c>
      <c r="E14" s="8">
        <f t="shared" si="0"/>
        <v>1</v>
      </c>
    </row>
    <row r="15" spans="1:6">
      <c r="A15" s="5" t="s">
        <v>11</v>
      </c>
      <c r="B15" s="9" t="s">
        <v>16</v>
      </c>
      <c r="C15" s="76">
        <v>2566821</v>
      </c>
      <c r="D15" s="76">
        <v>2863115.2017580001</v>
      </c>
      <c r="E15" s="8">
        <f t="shared" si="0"/>
        <v>1.1154323584535113</v>
      </c>
    </row>
    <row r="16" spans="1:6">
      <c r="A16" s="5">
        <v>3</v>
      </c>
      <c r="B16" s="9" t="s">
        <v>17</v>
      </c>
      <c r="C16" s="72"/>
      <c r="D16" s="72"/>
      <c r="E16" s="8"/>
    </row>
    <row r="17" spans="1:5">
      <c r="A17" s="5">
        <v>4</v>
      </c>
      <c r="B17" s="9" t="s">
        <v>18</v>
      </c>
      <c r="C17" s="72"/>
      <c r="D17" s="72">
        <v>544016.08084099996</v>
      </c>
      <c r="E17" s="8"/>
    </row>
    <row r="18" spans="1:5" ht="37.5">
      <c r="A18" s="5">
        <v>5</v>
      </c>
      <c r="B18" s="9" t="s">
        <v>19</v>
      </c>
      <c r="C18" s="72"/>
      <c r="D18" s="72">
        <v>4315724.7696719998</v>
      </c>
      <c r="E18" s="8"/>
    </row>
    <row r="19" spans="1:5">
      <c r="A19" s="5">
        <v>6</v>
      </c>
      <c r="B19" s="9" t="s">
        <v>64</v>
      </c>
      <c r="C19" s="72"/>
      <c r="D19" s="72"/>
      <c r="E19" s="8"/>
    </row>
    <row r="20" spans="1:5" ht="37.5">
      <c r="A20" s="5">
        <v>7</v>
      </c>
      <c r="B20" s="10" t="s">
        <v>150</v>
      </c>
      <c r="C20" s="72"/>
      <c r="D20" s="72">
        <v>147138.56937700001</v>
      </c>
      <c r="E20" s="8"/>
    </row>
    <row r="21" spans="1:5">
      <c r="A21" s="3" t="s">
        <v>7</v>
      </c>
      <c r="B21" s="7" t="s">
        <v>20</v>
      </c>
      <c r="C21" s="70">
        <f>C22+C29+C32+C33+C34</f>
        <v>7542330</v>
      </c>
      <c r="D21" s="70">
        <f>D22+D29+D32+D33+D34</f>
        <v>12471811.689521998</v>
      </c>
      <c r="E21" s="11">
        <f t="shared" si="0"/>
        <v>1.6535754454554492</v>
      </c>
    </row>
    <row r="22" spans="1:5">
      <c r="A22" s="3" t="s">
        <v>21</v>
      </c>
      <c r="B22" s="7" t="s">
        <v>22</v>
      </c>
      <c r="C22" s="70">
        <f>SUM(C23:C28)</f>
        <v>4975509</v>
      </c>
      <c r="D22" s="70">
        <f>SUM(D23:D28)</f>
        <v>4969617.5593659999</v>
      </c>
      <c r="E22" s="11">
        <f t="shared" si="0"/>
        <v>0.99881591197322728</v>
      </c>
    </row>
    <row r="23" spans="1:5">
      <c r="A23" s="5">
        <v>1</v>
      </c>
      <c r="B23" s="9" t="s">
        <v>23</v>
      </c>
      <c r="C23" s="159">
        <v>973689</v>
      </c>
      <c r="D23" s="159">
        <v>1118699.260391</v>
      </c>
      <c r="E23" s="8">
        <f t="shared" si="0"/>
        <v>1.1489287240494654</v>
      </c>
    </row>
    <row r="24" spans="1:5">
      <c r="A24" s="5">
        <v>2</v>
      </c>
      <c r="B24" s="9" t="s">
        <v>24</v>
      </c>
      <c r="C24" s="159">
        <v>3830376</v>
      </c>
      <c r="D24" s="159">
        <v>3694114.1365080001</v>
      </c>
      <c r="E24" s="8">
        <f t="shared" si="0"/>
        <v>0.96442598233384924</v>
      </c>
    </row>
    <row r="25" spans="1:5" ht="37.5">
      <c r="A25" s="5">
        <v>3</v>
      </c>
      <c r="B25" s="9" t="s">
        <v>25</v>
      </c>
      <c r="C25" s="159">
        <v>4972</v>
      </c>
      <c r="D25" s="159">
        <v>10256.800722</v>
      </c>
      <c r="E25" s="8">
        <f t="shared" si="0"/>
        <v>2.062912454143202</v>
      </c>
    </row>
    <row r="26" spans="1:5">
      <c r="A26" s="5">
        <v>4</v>
      </c>
      <c r="B26" s="9" t="s">
        <v>26</v>
      </c>
      <c r="C26" s="159">
        <v>1000</v>
      </c>
      <c r="D26" s="159">
        <v>146547.361745</v>
      </c>
      <c r="E26" s="8">
        <f t="shared" si="0"/>
        <v>146.54736174499999</v>
      </c>
    </row>
    <row r="27" spans="1:5">
      <c r="A27" s="5">
        <v>5</v>
      </c>
      <c r="B27" s="9" t="s">
        <v>27</v>
      </c>
      <c r="C27" s="159">
        <v>95472</v>
      </c>
      <c r="D27" s="159">
        <v>0</v>
      </c>
      <c r="E27" s="8">
        <f t="shared" si="0"/>
        <v>0</v>
      </c>
    </row>
    <row r="28" spans="1:5">
      <c r="A28" s="5">
        <v>6</v>
      </c>
      <c r="B28" s="9" t="s">
        <v>28</v>
      </c>
      <c r="C28" s="159">
        <v>70000</v>
      </c>
      <c r="D28" s="159">
        <v>0</v>
      </c>
      <c r="E28" s="8"/>
    </row>
    <row r="29" spans="1:5">
      <c r="A29" s="3" t="s">
        <v>29</v>
      </c>
      <c r="B29" s="7" t="s">
        <v>30</v>
      </c>
      <c r="C29" s="70">
        <f>SUM(C30:C31)</f>
        <v>2566821</v>
      </c>
      <c r="D29" s="70">
        <f>SUM(D30:D31)</f>
        <v>2792303.0936969998</v>
      </c>
      <c r="E29" s="11">
        <f t="shared" si="0"/>
        <v>1.0878448842739714</v>
      </c>
    </row>
    <row r="30" spans="1:5" ht="37.5">
      <c r="A30" s="5">
        <v>1</v>
      </c>
      <c r="B30" s="9" t="s">
        <v>31</v>
      </c>
      <c r="C30" s="71">
        <v>592528</v>
      </c>
      <c r="D30" s="71">
        <v>729479.09930500004</v>
      </c>
      <c r="E30" s="8">
        <f t="shared" si="0"/>
        <v>1.2311301732660735</v>
      </c>
    </row>
    <row r="31" spans="1:5" ht="37.5">
      <c r="A31" s="5">
        <v>2</v>
      </c>
      <c r="B31" s="9" t="s">
        <v>32</v>
      </c>
      <c r="C31" s="71">
        <v>1974293</v>
      </c>
      <c r="D31" s="71">
        <v>2062823.9943919999</v>
      </c>
      <c r="E31" s="8">
        <f t="shared" si="0"/>
        <v>1.0448418722003268</v>
      </c>
    </row>
    <row r="32" spans="1:5">
      <c r="A32" s="3" t="s">
        <v>33</v>
      </c>
      <c r="B32" s="7" t="s">
        <v>34</v>
      </c>
      <c r="C32" s="70"/>
      <c r="D32" s="70">
        <v>4594840.8298389995</v>
      </c>
      <c r="E32" s="8"/>
    </row>
    <row r="33" spans="1:5">
      <c r="A33" s="3" t="s">
        <v>63</v>
      </c>
      <c r="B33" s="7" t="s">
        <v>120</v>
      </c>
      <c r="C33" s="70"/>
      <c r="D33" s="70">
        <v>92427.794477000003</v>
      </c>
      <c r="E33" s="8"/>
    </row>
    <row r="34" spans="1:5">
      <c r="A34" s="3" t="s">
        <v>77</v>
      </c>
      <c r="B34" s="7" t="s">
        <v>121</v>
      </c>
      <c r="C34" s="70"/>
      <c r="D34" s="70">
        <v>22622.412143000001</v>
      </c>
      <c r="E34" s="8"/>
    </row>
    <row r="35" spans="1:5" ht="37.5">
      <c r="A35" s="3" t="s">
        <v>35</v>
      </c>
      <c r="B35" s="7" t="s">
        <v>36</v>
      </c>
      <c r="C35" s="70"/>
      <c r="D35" s="70">
        <v>609433.96198100003</v>
      </c>
      <c r="E35" s="8"/>
    </row>
    <row r="36" spans="1:5">
      <c r="A36" s="3" t="s">
        <v>37</v>
      </c>
      <c r="B36" s="7" t="s">
        <v>38</v>
      </c>
      <c r="C36" s="71"/>
      <c r="D36" s="70">
        <f>+D37+D38</f>
        <v>22622.412143000001</v>
      </c>
      <c r="E36" s="8"/>
    </row>
    <row r="37" spans="1:5">
      <c r="A37" s="5">
        <v>1</v>
      </c>
      <c r="B37" s="9" t="s">
        <v>122</v>
      </c>
      <c r="C37" s="71"/>
      <c r="D37" s="71"/>
      <c r="E37" s="8"/>
    </row>
    <row r="38" spans="1:5" ht="37.5">
      <c r="A38" s="5" t="s">
        <v>39</v>
      </c>
      <c r="B38" s="9" t="s">
        <v>40</v>
      </c>
      <c r="C38" s="71"/>
      <c r="D38" s="71">
        <v>22622.412143000001</v>
      </c>
      <c r="E38" s="8"/>
    </row>
    <row r="39" spans="1:5">
      <c r="A39" s="3" t="s">
        <v>41</v>
      </c>
      <c r="B39" s="7" t="s">
        <v>42</v>
      </c>
      <c r="C39" s="70"/>
      <c r="D39" s="70">
        <f>+D40+D41</f>
        <v>147138.56937700001</v>
      </c>
      <c r="E39" s="8"/>
    </row>
    <row r="40" spans="1:5">
      <c r="A40" s="5">
        <v>1</v>
      </c>
      <c r="B40" s="9" t="s">
        <v>43</v>
      </c>
      <c r="C40" s="71"/>
      <c r="D40" s="71">
        <v>147138.56937700001</v>
      </c>
      <c r="E40" s="8"/>
    </row>
    <row r="41" spans="1:5">
      <c r="A41" s="5">
        <v>2</v>
      </c>
      <c r="B41" s="9" t="s">
        <v>44</v>
      </c>
      <c r="C41" s="71"/>
      <c r="D41" s="71"/>
      <c r="E41" s="8"/>
    </row>
    <row r="42" spans="1:5" ht="37.5">
      <c r="A42" s="3" t="s">
        <v>45</v>
      </c>
      <c r="B42" s="7" t="s">
        <v>46</v>
      </c>
      <c r="C42" s="70"/>
      <c r="D42" s="70">
        <v>369277.60957500001</v>
      </c>
      <c r="E42" s="8"/>
    </row>
    <row r="43" spans="1:5">
      <c r="A43" s="50"/>
    </row>
  </sheetData>
  <mergeCells count="4">
    <mergeCell ref="A4:E4"/>
    <mergeCell ref="A1:B1"/>
    <mergeCell ref="A2:B2"/>
    <mergeCell ref="A5:E5"/>
  </mergeCells>
  <printOptions horizontalCentered="1"/>
  <pageMargins left="0.11811023622047245" right="0.11811023622047245" top="0.78740157480314965" bottom="0.59055118110236227" header="0.31496062992125984" footer="0.31496062992125984"/>
  <pageSetup paperSize="9" scale="88" orientation="portrait" r:id="rId1"/>
  <headerFooter differentFirst="1">
    <oddHeader>&amp;C&amp;"Times New Roman,Regular"&amp;13&amp;P</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I86"/>
  <sheetViews>
    <sheetView view="pageLayout" zoomScaleNormal="100" zoomScaleSheetLayoutView="85" workbookViewId="0">
      <selection activeCell="D11" sqref="D11"/>
    </sheetView>
  </sheetViews>
  <sheetFormatPr defaultRowHeight="18.75"/>
  <cols>
    <col min="1" max="1" width="6.28515625" style="42" customWidth="1"/>
    <col min="2" max="2" width="25.42578125" style="29" customWidth="1"/>
    <col min="3" max="4" width="13.42578125" style="25" customWidth="1"/>
    <col min="5" max="6" width="15.28515625" style="25" customWidth="1"/>
    <col min="7" max="7" width="10.28515625" style="46" customWidth="1"/>
    <col min="8" max="8" width="10.85546875" style="46" bestFit="1" customWidth="1"/>
    <col min="9" max="9" width="20.42578125" style="25" bestFit="1" customWidth="1"/>
    <col min="10" max="16384" width="9.140625" style="25"/>
  </cols>
  <sheetData>
    <row r="1" spans="1:8">
      <c r="A1" s="185" t="s">
        <v>151</v>
      </c>
      <c r="B1" s="185"/>
      <c r="G1" s="26" t="s">
        <v>47</v>
      </c>
      <c r="H1" s="2"/>
    </row>
    <row r="2" spans="1:8">
      <c r="A2" s="185" t="s">
        <v>346</v>
      </c>
      <c r="B2" s="185"/>
      <c r="G2" s="25"/>
      <c r="H2" s="25"/>
    </row>
    <row r="3" spans="1:8">
      <c r="A3" s="1"/>
      <c r="B3" s="1"/>
      <c r="G3" s="25"/>
      <c r="H3" s="25"/>
    </row>
    <row r="4" spans="1:8">
      <c r="A4" s="190" t="s">
        <v>324</v>
      </c>
      <c r="B4" s="190"/>
      <c r="C4" s="190"/>
      <c r="D4" s="190"/>
      <c r="E4" s="190"/>
      <c r="F4" s="190"/>
      <c r="G4" s="190"/>
      <c r="H4" s="190"/>
    </row>
    <row r="5" spans="1:8" ht="44.25" customHeight="1">
      <c r="A5" s="188" t="s">
        <v>347</v>
      </c>
      <c r="B5" s="189"/>
      <c r="C5" s="189"/>
      <c r="D5" s="189"/>
      <c r="E5" s="189"/>
      <c r="F5" s="189"/>
      <c r="G5" s="189"/>
      <c r="H5" s="189"/>
    </row>
    <row r="6" spans="1:8">
      <c r="A6" s="28"/>
      <c r="F6" s="193" t="s">
        <v>152</v>
      </c>
      <c r="G6" s="193"/>
      <c r="H6" s="193"/>
    </row>
    <row r="7" spans="1:8" s="30" customFormat="1" ht="15.75" customHeight="1">
      <c r="A7" s="194" t="s">
        <v>153</v>
      </c>
      <c r="B7" s="194" t="s">
        <v>153</v>
      </c>
      <c r="C7" s="192" t="s">
        <v>89</v>
      </c>
      <c r="D7" s="192"/>
      <c r="E7" s="192" t="s">
        <v>90</v>
      </c>
      <c r="F7" s="192"/>
      <c r="G7" s="194" t="s">
        <v>155</v>
      </c>
      <c r="H7" s="194"/>
    </row>
    <row r="8" spans="1:8" s="30" customFormat="1" ht="56.25">
      <c r="A8" s="194"/>
      <c r="B8" s="194"/>
      <c r="C8" s="4" t="s">
        <v>154</v>
      </c>
      <c r="D8" s="4" t="s">
        <v>156</v>
      </c>
      <c r="E8" s="4" t="s">
        <v>154</v>
      </c>
      <c r="F8" s="162" t="s">
        <v>157</v>
      </c>
      <c r="G8" s="3" t="s">
        <v>154</v>
      </c>
      <c r="H8" s="3" t="s">
        <v>156</v>
      </c>
    </row>
    <row r="9" spans="1:8">
      <c r="A9" s="5" t="s">
        <v>6</v>
      </c>
      <c r="B9" s="5" t="s">
        <v>7</v>
      </c>
      <c r="C9" s="6">
        <v>1</v>
      </c>
      <c r="D9" s="6">
        <v>2</v>
      </c>
      <c r="E9" s="6">
        <v>3</v>
      </c>
      <c r="F9" s="6">
        <v>4</v>
      </c>
      <c r="G9" s="6">
        <v>5</v>
      </c>
      <c r="H9" s="6">
        <v>6</v>
      </c>
    </row>
    <row r="10" spans="1:8" ht="37.5">
      <c r="A10" s="3"/>
      <c r="B10" s="7" t="s">
        <v>252</v>
      </c>
      <c r="C10" s="31">
        <f>C11+C80+C81+C82</f>
        <v>3658000</v>
      </c>
      <c r="D10" s="31">
        <f>D11+D80+D81+D82</f>
        <v>3021100</v>
      </c>
      <c r="E10" s="40">
        <f>E11+E80+E81+E82</f>
        <v>8825231.6965100002</v>
      </c>
      <c r="F10" s="40">
        <f>F11+F80+F81+F82</f>
        <v>8528482.880367998</v>
      </c>
      <c r="G10" s="32">
        <f>E10/C10</f>
        <v>2.4125838426763258</v>
      </c>
      <c r="H10" s="32">
        <f>F10/D10</f>
        <v>2.822972718668034</v>
      </c>
    </row>
    <row r="11" spans="1:8" ht="56.25">
      <c r="A11" s="3" t="s">
        <v>6</v>
      </c>
      <c r="B11" s="7" t="s">
        <v>158</v>
      </c>
      <c r="C11" s="31">
        <f>C12+C70+C71+C78+C79</f>
        <v>3658000</v>
      </c>
      <c r="D11" s="31">
        <f>D12+D70+D71+D78+D79</f>
        <v>3021100</v>
      </c>
      <c r="E11" s="40">
        <f t="shared" ref="E11:F11" si="0">E12+E70+E71+E78+E79</f>
        <v>3965490.8459970001</v>
      </c>
      <c r="F11" s="40">
        <f t="shared" si="0"/>
        <v>3668742.0298549994</v>
      </c>
      <c r="G11" s="32">
        <f t="shared" ref="G11:G68" si="1">E11/C11</f>
        <v>1.0840598266804264</v>
      </c>
      <c r="H11" s="32">
        <f>F11/D11</f>
        <v>1.2143729204114393</v>
      </c>
    </row>
    <row r="12" spans="1:8">
      <c r="A12" s="3" t="s">
        <v>49</v>
      </c>
      <c r="B12" s="7" t="s">
        <v>50</v>
      </c>
      <c r="C12" s="31">
        <f>C13+C21+C29+C38+C45+C46+C49+C50+C55+C56+C57+C58+C59+C60+C66+C67+C68+C69</f>
        <v>3488000</v>
      </c>
      <c r="D12" s="31">
        <f t="shared" ref="D12:F12" si="2">D13+D21+D29+D38+D45+D46+D49+D50+D55+D56+D57+D58+D59+D60+D66+D67+D68+D69</f>
        <v>3001100</v>
      </c>
      <c r="E12" s="40">
        <f t="shared" si="2"/>
        <v>3900153.3334660004</v>
      </c>
      <c r="F12" s="40">
        <f t="shared" si="2"/>
        <v>3653744.5401449995</v>
      </c>
      <c r="G12" s="32">
        <f t="shared" si="1"/>
        <v>1.1181632263377295</v>
      </c>
      <c r="H12" s="32">
        <f t="shared" ref="H12:H68" si="3">F12/D12</f>
        <v>1.2174684416197392</v>
      </c>
    </row>
    <row r="13" spans="1:8" s="2" customFormat="1" ht="56.25">
      <c r="A13" s="5">
        <v>1</v>
      </c>
      <c r="B13" s="9" t="s">
        <v>109</v>
      </c>
      <c r="C13" s="33">
        <f>SUM(C14:C20)</f>
        <v>696000</v>
      </c>
      <c r="D13" s="33">
        <f t="shared" ref="D13:F13" si="4">SUM(D14:D20)</f>
        <v>696000</v>
      </c>
      <c r="E13" s="33">
        <f t="shared" si="4"/>
        <v>711788.00241199997</v>
      </c>
      <c r="F13" s="33">
        <f t="shared" si="4"/>
        <v>711788.00241199997</v>
      </c>
      <c r="G13" s="34">
        <f t="shared" si="1"/>
        <v>1.0226839115114943</v>
      </c>
      <c r="H13" s="34">
        <f t="shared" si="3"/>
        <v>1.0226839115114943</v>
      </c>
    </row>
    <row r="14" spans="1:8">
      <c r="A14" s="47" t="s">
        <v>11</v>
      </c>
      <c r="B14" s="9" t="s">
        <v>234</v>
      </c>
      <c r="C14" s="33">
        <v>210000</v>
      </c>
      <c r="D14" s="33">
        <v>210000</v>
      </c>
      <c r="E14" s="33">
        <v>192799.80112300001</v>
      </c>
      <c r="F14" s="33">
        <f>+E14</f>
        <v>192799.80112300001</v>
      </c>
      <c r="G14" s="34">
        <f t="shared" si="1"/>
        <v>0.91809429106190477</v>
      </c>
      <c r="H14" s="34">
        <f t="shared" si="3"/>
        <v>0.91809429106190477</v>
      </c>
    </row>
    <row r="15" spans="1:8" ht="37.5">
      <c r="A15" s="47" t="s">
        <v>11</v>
      </c>
      <c r="B15" s="9" t="s">
        <v>235</v>
      </c>
      <c r="C15" s="33">
        <v>80000</v>
      </c>
      <c r="D15" s="33">
        <v>80000</v>
      </c>
      <c r="E15" s="33">
        <v>63904.826288999997</v>
      </c>
      <c r="F15" s="33">
        <f>+E15</f>
        <v>63904.826288999997</v>
      </c>
      <c r="G15" s="34">
        <f t="shared" si="1"/>
        <v>0.79881032861250001</v>
      </c>
      <c r="H15" s="34">
        <f t="shared" si="3"/>
        <v>0.79881032861250001</v>
      </c>
    </row>
    <row r="16" spans="1:8" ht="37.5">
      <c r="A16" s="47" t="s">
        <v>11</v>
      </c>
      <c r="B16" s="35" t="s">
        <v>236</v>
      </c>
      <c r="C16" s="33"/>
      <c r="D16" s="33"/>
      <c r="E16" s="33"/>
      <c r="F16" s="33"/>
      <c r="G16" s="34"/>
      <c r="H16" s="34"/>
    </row>
    <row r="17" spans="1:9">
      <c r="A17" s="47" t="s">
        <v>11</v>
      </c>
      <c r="B17" s="9" t="s">
        <v>237</v>
      </c>
      <c r="C17" s="33">
        <v>406000</v>
      </c>
      <c r="D17" s="33">
        <v>406000</v>
      </c>
      <c r="E17" s="33">
        <v>455083.375</v>
      </c>
      <c r="F17" s="33">
        <f>+E17</f>
        <v>455083.375</v>
      </c>
      <c r="G17" s="34">
        <f t="shared" si="1"/>
        <v>1.120895012315271</v>
      </c>
      <c r="H17" s="34">
        <f t="shared" si="3"/>
        <v>1.120895012315271</v>
      </c>
    </row>
    <row r="18" spans="1:9">
      <c r="A18" s="47" t="s">
        <v>11</v>
      </c>
      <c r="B18" s="9" t="s">
        <v>238</v>
      </c>
      <c r="C18" s="33"/>
      <c r="D18" s="33"/>
      <c r="E18" s="33"/>
      <c r="F18" s="33"/>
      <c r="G18" s="34"/>
      <c r="H18" s="34"/>
    </row>
    <row r="19" spans="1:9">
      <c r="A19" s="47" t="s">
        <v>11</v>
      </c>
      <c r="B19" s="35" t="s">
        <v>239</v>
      </c>
      <c r="C19" s="33"/>
      <c r="D19" s="33"/>
      <c r="E19" s="33"/>
      <c r="F19" s="33"/>
      <c r="G19" s="34"/>
      <c r="H19" s="34"/>
    </row>
    <row r="20" spans="1:9">
      <c r="A20" s="47" t="s">
        <v>11</v>
      </c>
      <c r="B20" s="35" t="s">
        <v>62</v>
      </c>
      <c r="C20" s="33"/>
      <c r="D20" s="33"/>
      <c r="E20" s="33"/>
      <c r="F20" s="33"/>
      <c r="G20" s="34"/>
      <c r="H20" s="34"/>
    </row>
    <row r="21" spans="1:9" ht="56.25">
      <c r="A21" s="5">
        <v>2</v>
      </c>
      <c r="B21" s="9" t="s">
        <v>110</v>
      </c>
      <c r="C21" s="33">
        <f>SUM(C22:C28)</f>
        <v>42000</v>
      </c>
      <c r="D21" s="33">
        <f t="shared" ref="D21:F21" si="5">SUM(D22:D28)</f>
        <v>42000</v>
      </c>
      <c r="E21" s="83">
        <f t="shared" si="5"/>
        <v>43977.182148</v>
      </c>
      <c r="F21" s="83">
        <f t="shared" si="5"/>
        <v>43977.182148</v>
      </c>
      <c r="G21" s="34">
        <f t="shared" si="1"/>
        <v>1.0470757654285714</v>
      </c>
      <c r="H21" s="34">
        <f t="shared" si="3"/>
        <v>1.0470757654285714</v>
      </c>
    </row>
    <row r="22" spans="1:9" s="2" customFormat="1">
      <c r="A22" s="47" t="s">
        <v>11</v>
      </c>
      <c r="B22" s="9" t="s">
        <v>234</v>
      </c>
      <c r="C22" s="33">
        <v>22500</v>
      </c>
      <c r="D22" s="33">
        <f>+C22</f>
        <v>22500</v>
      </c>
      <c r="E22" s="33">
        <v>19602.111164999998</v>
      </c>
      <c r="F22" s="33">
        <v>19602.111164999998</v>
      </c>
      <c r="G22" s="34">
        <f t="shared" si="1"/>
        <v>0.87120494066666665</v>
      </c>
      <c r="H22" s="34">
        <f t="shared" si="3"/>
        <v>0.87120494066666665</v>
      </c>
      <c r="I22" s="160"/>
    </row>
    <row r="23" spans="1:9" ht="37.5">
      <c r="A23" s="47" t="s">
        <v>11</v>
      </c>
      <c r="B23" s="9" t="s">
        <v>235</v>
      </c>
      <c r="C23" s="33">
        <v>19000</v>
      </c>
      <c r="D23" s="33">
        <f>+C23</f>
        <v>19000</v>
      </c>
      <c r="E23" s="33">
        <v>23394.356758000002</v>
      </c>
      <c r="F23" s="33">
        <v>23394.356758000002</v>
      </c>
      <c r="G23" s="34">
        <f t="shared" si="1"/>
        <v>1.2312819346315791</v>
      </c>
      <c r="H23" s="34">
        <f t="shared" si="3"/>
        <v>1.2312819346315791</v>
      </c>
    </row>
    <row r="24" spans="1:9">
      <c r="A24" s="47" t="s">
        <v>11</v>
      </c>
      <c r="B24" s="9" t="s">
        <v>240</v>
      </c>
      <c r="C24" s="33"/>
      <c r="D24" s="33"/>
      <c r="E24" s="33">
        <v>4.6573169999999999</v>
      </c>
      <c r="F24" s="33">
        <v>4.6573169999999999</v>
      </c>
      <c r="G24" s="34"/>
      <c r="H24" s="34"/>
    </row>
    <row r="25" spans="1:9" ht="37.5">
      <c r="A25" s="47" t="s">
        <v>11</v>
      </c>
      <c r="B25" s="35" t="s">
        <v>236</v>
      </c>
      <c r="C25" s="33"/>
      <c r="D25" s="33"/>
      <c r="E25" s="33"/>
      <c r="F25" s="33"/>
      <c r="G25" s="34"/>
      <c r="H25" s="34"/>
    </row>
    <row r="26" spans="1:9">
      <c r="A26" s="47" t="s">
        <v>11</v>
      </c>
      <c r="B26" s="9" t="s">
        <v>238</v>
      </c>
      <c r="C26" s="33">
        <v>500</v>
      </c>
      <c r="D26" s="33">
        <f>+C26</f>
        <v>500</v>
      </c>
      <c r="E26" s="33">
        <v>976.05690800000002</v>
      </c>
      <c r="F26" s="33">
        <f>+E26</f>
        <v>976.05690800000002</v>
      </c>
      <c r="G26" s="34">
        <f t="shared" si="1"/>
        <v>1.952113816</v>
      </c>
      <c r="H26" s="34">
        <f t="shared" si="3"/>
        <v>1.952113816</v>
      </c>
    </row>
    <row r="27" spans="1:9">
      <c r="A27" s="47" t="s">
        <v>11</v>
      </c>
      <c r="B27" s="35" t="s">
        <v>239</v>
      </c>
      <c r="C27" s="33"/>
      <c r="D27" s="33"/>
      <c r="E27" s="33"/>
      <c r="F27" s="33"/>
      <c r="G27" s="34"/>
      <c r="H27" s="34"/>
    </row>
    <row r="28" spans="1:9">
      <c r="A28" s="47" t="s">
        <v>11</v>
      </c>
      <c r="B28" s="35" t="s">
        <v>62</v>
      </c>
      <c r="C28" s="33"/>
      <c r="D28" s="33"/>
      <c r="E28" s="33"/>
      <c r="F28" s="33"/>
      <c r="G28" s="34"/>
      <c r="H28" s="34"/>
    </row>
    <row r="29" spans="1:9" ht="56.25">
      <c r="A29" s="5">
        <v>3</v>
      </c>
      <c r="B29" s="9" t="s">
        <v>51</v>
      </c>
      <c r="C29" s="33">
        <f>SUM(C30:C37)</f>
        <v>280000</v>
      </c>
      <c r="D29" s="33">
        <f t="shared" ref="D29:F29" si="6">SUM(D30:D37)</f>
        <v>205000</v>
      </c>
      <c r="E29" s="75">
        <f>SUM(E30:E37)</f>
        <v>380549.35960799997</v>
      </c>
      <c r="F29" s="75">
        <f t="shared" si="6"/>
        <v>312739.59628699999</v>
      </c>
      <c r="G29" s="34">
        <f t="shared" si="1"/>
        <v>1.3591048557428571</v>
      </c>
      <c r="H29" s="34">
        <f t="shared" si="3"/>
        <v>1.5255590062780489</v>
      </c>
    </row>
    <row r="30" spans="1:9" s="2" customFormat="1">
      <c r="A30" s="47" t="s">
        <v>11</v>
      </c>
      <c r="B30" s="9" t="s">
        <v>234</v>
      </c>
      <c r="C30" s="33">
        <v>70000</v>
      </c>
      <c r="D30" s="33">
        <f>+C30</f>
        <v>70000</v>
      </c>
      <c r="E30" s="33">
        <v>154420.96195299999</v>
      </c>
      <c r="F30" s="33">
        <f>+E30</f>
        <v>154420.96195299999</v>
      </c>
      <c r="G30" s="34">
        <f t="shared" si="1"/>
        <v>2.2060137421857142</v>
      </c>
      <c r="H30" s="34">
        <f t="shared" si="3"/>
        <v>2.2060137421857142</v>
      </c>
    </row>
    <row r="31" spans="1:9" ht="37.5">
      <c r="A31" s="47" t="s">
        <v>11</v>
      </c>
      <c r="B31" s="9" t="s">
        <v>241</v>
      </c>
      <c r="C31" s="33">
        <v>135000</v>
      </c>
      <c r="D31" s="33">
        <f>+C31</f>
        <v>135000</v>
      </c>
      <c r="E31" s="33">
        <v>158242.403444</v>
      </c>
      <c r="F31" s="33">
        <f>+E31</f>
        <v>158242.403444</v>
      </c>
      <c r="G31" s="34">
        <f t="shared" si="1"/>
        <v>1.1721659514370371</v>
      </c>
      <c r="H31" s="34">
        <f t="shared" si="3"/>
        <v>1.1721659514370371</v>
      </c>
    </row>
    <row r="32" spans="1:9">
      <c r="A32" s="47" t="s">
        <v>11</v>
      </c>
      <c r="B32" s="9" t="s">
        <v>242</v>
      </c>
      <c r="C32" s="33"/>
      <c r="D32" s="33"/>
      <c r="E32" s="33"/>
      <c r="F32" s="33"/>
      <c r="G32" s="34"/>
      <c r="H32" s="34"/>
    </row>
    <row r="33" spans="1:9">
      <c r="A33" s="47" t="s">
        <v>11</v>
      </c>
      <c r="B33" s="9" t="s">
        <v>237</v>
      </c>
      <c r="C33" s="33">
        <v>75000</v>
      </c>
      <c r="D33" s="33"/>
      <c r="E33" s="33">
        <v>67871.031012000007</v>
      </c>
      <c r="F33" s="33">
        <v>61.267690999999999</v>
      </c>
      <c r="G33" s="34">
        <f t="shared" si="1"/>
        <v>0.90494708016000014</v>
      </c>
      <c r="H33" s="34"/>
    </row>
    <row r="34" spans="1:9">
      <c r="A34" s="47" t="s">
        <v>11</v>
      </c>
      <c r="B34" s="9" t="s">
        <v>238</v>
      </c>
      <c r="C34" s="33"/>
      <c r="D34" s="33"/>
      <c r="E34" s="33">
        <v>14.963198999999999</v>
      </c>
      <c r="F34" s="33">
        <f>+E34</f>
        <v>14.963198999999999</v>
      </c>
      <c r="G34" s="34"/>
      <c r="H34" s="34"/>
    </row>
    <row r="35" spans="1:9">
      <c r="A35" s="47" t="s">
        <v>11</v>
      </c>
      <c r="B35" s="35" t="s">
        <v>239</v>
      </c>
      <c r="C35" s="33"/>
      <c r="D35" s="33"/>
      <c r="E35" s="33"/>
      <c r="F35" s="33"/>
      <c r="G35" s="34"/>
      <c r="H35" s="34"/>
    </row>
    <row r="36" spans="1:9" ht="37.5">
      <c r="A36" s="47" t="s">
        <v>11</v>
      </c>
      <c r="B36" s="35" t="s">
        <v>243</v>
      </c>
      <c r="C36" s="33"/>
      <c r="D36" s="33"/>
      <c r="E36" s="33"/>
      <c r="F36" s="33"/>
      <c r="G36" s="34"/>
      <c r="H36" s="34"/>
    </row>
    <row r="37" spans="1:9">
      <c r="A37" s="47" t="s">
        <v>11</v>
      </c>
      <c r="B37" s="35" t="s">
        <v>62</v>
      </c>
      <c r="C37" s="33"/>
      <c r="D37" s="33"/>
      <c r="E37" s="33"/>
      <c r="F37" s="33"/>
      <c r="G37" s="34"/>
      <c r="H37" s="34"/>
    </row>
    <row r="38" spans="1:9" s="2" customFormat="1" ht="37.5">
      <c r="A38" s="5">
        <v>4</v>
      </c>
      <c r="B38" s="9" t="s">
        <v>111</v>
      </c>
      <c r="C38" s="33">
        <f>SUM(C39:C44)</f>
        <v>1048400</v>
      </c>
      <c r="D38" s="33">
        <f t="shared" ref="D38:F38" si="7">SUM(D39:D44)</f>
        <v>1048400</v>
      </c>
      <c r="E38" s="33">
        <f t="shared" si="7"/>
        <v>1325473.256325</v>
      </c>
      <c r="F38" s="33">
        <f t="shared" si="7"/>
        <v>1325250.6421390001</v>
      </c>
      <c r="G38" s="34">
        <f t="shared" si="1"/>
        <v>1.264282007177604</v>
      </c>
      <c r="H38" s="34">
        <f t="shared" si="3"/>
        <v>1.2640696701058758</v>
      </c>
      <c r="I38" s="160">
        <v>1000000</v>
      </c>
    </row>
    <row r="39" spans="1:9">
      <c r="A39" s="47" t="s">
        <v>11</v>
      </c>
      <c r="B39" s="9" t="s">
        <v>234</v>
      </c>
      <c r="C39" s="33">
        <v>896200</v>
      </c>
      <c r="D39" s="33">
        <v>896200</v>
      </c>
      <c r="E39" s="33">
        <v>1096112.923777</v>
      </c>
      <c r="F39" s="33">
        <v>1096112.923777</v>
      </c>
      <c r="G39" s="34">
        <f t="shared" si="1"/>
        <v>1.2230673106192815</v>
      </c>
      <c r="H39" s="34">
        <f t="shared" si="3"/>
        <v>1.2230673106192815</v>
      </c>
    </row>
    <row r="40" spans="1:9" ht="37.5">
      <c r="A40" s="47" t="s">
        <v>11</v>
      </c>
      <c r="B40" s="9" t="s">
        <v>241</v>
      </c>
      <c r="C40" s="33">
        <v>110700</v>
      </c>
      <c r="D40" s="33">
        <v>110700</v>
      </c>
      <c r="E40" s="33">
        <v>157620.45794600001</v>
      </c>
      <c r="F40" s="33">
        <v>157620.45794600001</v>
      </c>
      <c r="G40" s="34">
        <f t="shared" si="1"/>
        <v>1.4238523753026198</v>
      </c>
      <c r="H40" s="34">
        <f t="shared" si="3"/>
        <v>1.4238523753026198</v>
      </c>
    </row>
    <row r="41" spans="1:9">
      <c r="A41" s="47" t="s">
        <v>11</v>
      </c>
      <c r="B41" s="9" t="s">
        <v>237</v>
      </c>
      <c r="C41" s="33">
        <v>800</v>
      </c>
      <c r="D41" s="33">
        <v>800</v>
      </c>
      <c r="E41" s="33">
        <v>7156.1165529999998</v>
      </c>
      <c r="F41" s="33">
        <v>6933.502367</v>
      </c>
      <c r="G41" s="34">
        <f t="shared" si="1"/>
        <v>8.9451456912499996</v>
      </c>
      <c r="H41" s="34">
        <f t="shared" si="3"/>
        <v>8.6668779587499998</v>
      </c>
    </row>
    <row r="42" spans="1:9">
      <c r="A42" s="47" t="s">
        <v>11</v>
      </c>
      <c r="B42" s="9" t="s">
        <v>238</v>
      </c>
      <c r="C42" s="33">
        <v>40700</v>
      </c>
      <c r="D42" s="33">
        <v>40700</v>
      </c>
      <c r="E42" s="33">
        <v>64583.758048999996</v>
      </c>
      <c r="F42" s="33">
        <v>64583.758048999996</v>
      </c>
      <c r="G42" s="34">
        <f t="shared" si="1"/>
        <v>1.586824522088452</v>
      </c>
      <c r="H42" s="34">
        <f t="shared" si="3"/>
        <v>1.586824522088452</v>
      </c>
    </row>
    <row r="43" spans="1:9">
      <c r="A43" s="47" t="s">
        <v>11</v>
      </c>
      <c r="B43" s="35" t="s">
        <v>239</v>
      </c>
      <c r="C43" s="33"/>
      <c r="D43" s="33"/>
      <c r="E43" s="33"/>
      <c r="F43" s="33"/>
      <c r="G43" s="34"/>
      <c r="H43" s="34"/>
    </row>
    <row r="44" spans="1:9">
      <c r="A44" s="47" t="s">
        <v>11</v>
      </c>
      <c r="B44" s="35" t="s">
        <v>62</v>
      </c>
      <c r="C44" s="33"/>
      <c r="D44" s="33"/>
      <c r="E44" s="33"/>
      <c r="F44" s="33"/>
      <c r="G44" s="34"/>
      <c r="H44" s="34"/>
    </row>
    <row r="45" spans="1:9" s="2" customFormat="1" ht="37.5">
      <c r="A45" s="5">
        <v>5</v>
      </c>
      <c r="B45" s="9" t="s">
        <v>52</v>
      </c>
      <c r="C45" s="33">
        <v>192000</v>
      </c>
      <c r="D45" s="33">
        <v>192000</v>
      </c>
      <c r="E45" s="33">
        <v>182319.461591</v>
      </c>
      <c r="F45" s="33">
        <v>182319.461591</v>
      </c>
      <c r="G45" s="34">
        <f>E45/C45</f>
        <v>0.94958052911979163</v>
      </c>
      <c r="H45" s="34">
        <f>F45/D45</f>
        <v>0.94958052911979163</v>
      </c>
    </row>
    <row r="46" spans="1:9" s="2" customFormat="1" ht="37.5">
      <c r="A46" s="5">
        <v>6</v>
      </c>
      <c r="B46" s="9" t="s">
        <v>53</v>
      </c>
      <c r="C46" s="33">
        <v>350000</v>
      </c>
      <c r="D46" s="33"/>
      <c r="E46" s="33">
        <v>246639.24231</v>
      </c>
      <c r="F46" s="33">
        <v>147992.88105900001</v>
      </c>
      <c r="G46" s="34">
        <f t="shared" si="1"/>
        <v>0.70468354945714284</v>
      </c>
      <c r="H46" s="34"/>
    </row>
    <row r="47" spans="1:9" s="2" customFormat="1" ht="37.5">
      <c r="A47" s="5"/>
      <c r="B47" s="36" t="s">
        <v>159</v>
      </c>
      <c r="C47" s="33"/>
      <c r="D47" s="33"/>
      <c r="E47" s="33"/>
      <c r="F47" s="33"/>
      <c r="G47" s="34"/>
      <c r="H47" s="34"/>
    </row>
    <row r="48" spans="1:9" s="2" customFormat="1" ht="37.5">
      <c r="A48" s="5"/>
      <c r="B48" s="36" t="s">
        <v>160</v>
      </c>
      <c r="C48" s="33"/>
      <c r="D48" s="33"/>
      <c r="E48" s="33">
        <v>23.339154000000001</v>
      </c>
      <c r="F48" s="33">
        <f>+E48</f>
        <v>23.339154000000001</v>
      </c>
      <c r="G48" s="34"/>
      <c r="H48" s="34"/>
    </row>
    <row r="49" spans="1:8" s="2" customFormat="1">
      <c r="A49" s="5">
        <v>7</v>
      </c>
      <c r="B49" s="9" t="s">
        <v>54</v>
      </c>
      <c r="C49" s="33">
        <v>136600</v>
      </c>
      <c r="D49" s="33">
        <v>136600</v>
      </c>
      <c r="E49" s="33">
        <v>121385.24080499999</v>
      </c>
      <c r="F49" s="33">
        <f>+E49</f>
        <v>121385.24080499999</v>
      </c>
      <c r="G49" s="34">
        <f t="shared" si="1"/>
        <v>0.88861816109077596</v>
      </c>
      <c r="H49" s="34">
        <f t="shared" si="3"/>
        <v>0.88861816109077596</v>
      </c>
    </row>
    <row r="50" spans="1:8" s="2" customFormat="1">
      <c r="A50" s="5">
        <v>8</v>
      </c>
      <c r="B50" s="9" t="s">
        <v>112</v>
      </c>
      <c r="C50" s="33">
        <v>65000</v>
      </c>
      <c r="D50" s="33">
        <v>48000</v>
      </c>
      <c r="E50" s="33">
        <v>57969.766302999997</v>
      </c>
      <c r="F50" s="33">
        <v>45042.156288999999</v>
      </c>
      <c r="G50" s="34">
        <f t="shared" si="1"/>
        <v>0.89184255850769223</v>
      </c>
      <c r="H50" s="34">
        <f t="shared" si="3"/>
        <v>0.93837825602083336</v>
      </c>
    </row>
    <row r="51" spans="1:8" ht="56.25">
      <c r="A51" s="5"/>
      <c r="B51" s="36" t="s">
        <v>113</v>
      </c>
      <c r="C51" s="33">
        <v>17000</v>
      </c>
      <c r="D51" s="33"/>
      <c r="E51" s="33">
        <v>13146.110014</v>
      </c>
      <c r="F51" s="33">
        <v>218.5</v>
      </c>
      <c r="G51" s="34">
        <f t="shared" si="1"/>
        <v>0.77330058905882348</v>
      </c>
      <c r="H51" s="34"/>
    </row>
    <row r="52" spans="1:8" ht="75">
      <c r="A52" s="5"/>
      <c r="B52" s="36" t="s">
        <v>114</v>
      </c>
      <c r="C52" s="33">
        <v>48000</v>
      </c>
      <c r="D52" s="33">
        <f>+C52</f>
        <v>48000</v>
      </c>
      <c r="E52" s="33">
        <v>44823.656288999999</v>
      </c>
      <c r="F52" s="33">
        <v>44823.656288999999</v>
      </c>
      <c r="G52" s="34">
        <f t="shared" si="1"/>
        <v>0.93382617268750001</v>
      </c>
      <c r="H52" s="34">
        <f t="shared" si="3"/>
        <v>0.93382617268750001</v>
      </c>
    </row>
    <row r="53" spans="1:8" s="2" customFormat="1" ht="56.25">
      <c r="A53" s="5"/>
      <c r="B53" s="36" t="s">
        <v>192</v>
      </c>
      <c r="C53" s="33"/>
      <c r="D53" s="33"/>
      <c r="E53" s="33">
        <v>14667.322869</v>
      </c>
      <c r="F53" s="33">
        <v>14667.322869</v>
      </c>
      <c r="G53" s="34"/>
      <c r="H53" s="34"/>
    </row>
    <row r="54" spans="1:8">
      <c r="A54" s="5"/>
      <c r="B54" s="36" t="s">
        <v>193</v>
      </c>
      <c r="C54" s="33">
        <v>11100</v>
      </c>
      <c r="D54" s="33">
        <f>+C54</f>
        <v>11100</v>
      </c>
      <c r="E54" s="33"/>
      <c r="F54" s="33"/>
      <c r="G54" s="34">
        <f t="shared" si="1"/>
        <v>0</v>
      </c>
      <c r="H54" s="34">
        <f t="shared" si="3"/>
        <v>0</v>
      </c>
    </row>
    <row r="55" spans="1:8" ht="37.5">
      <c r="A55" s="5">
        <v>9</v>
      </c>
      <c r="B55" s="9" t="s">
        <v>55</v>
      </c>
      <c r="C55" s="33"/>
      <c r="D55" s="33"/>
      <c r="E55" s="33">
        <v>2.6408800000000001</v>
      </c>
      <c r="F55" s="33">
        <f t="shared" ref="F55:F60" si="8">+E55</f>
        <v>2.6408800000000001</v>
      </c>
      <c r="G55" s="34"/>
      <c r="H55" s="34"/>
    </row>
    <row r="56" spans="1:8" s="37" customFormat="1" ht="37.5">
      <c r="A56" s="5">
        <v>10</v>
      </c>
      <c r="B56" s="9" t="s">
        <v>56</v>
      </c>
      <c r="C56" s="33">
        <v>4000</v>
      </c>
      <c r="D56" s="33">
        <f>+C56</f>
        <v>4000</v>
      </c>
      <c r="E56" s="33">
        <v>6339.2089130000004</v>
      </c>
      <c r="F56" s="33">
        <f t="shared" si="8"/>
        <v>6339.2089130000004</v>
      </c>
      <c r="G56" s="34">
        <f t="shared" si="1"/>
        <v>1.5848022282500001</v>
      </c>
      <c r="H56" s="34">
        <f t="shared" si="3"/>
        <v>1.5848022282500001</v>
      </c>
    </row>
    <row r="57" spans="1:8" s="2" customFormat="1" ht="37.5">
      <c r="A57" s="5">
        <v>11</v>
      </c>
      <c r="B57" s="9" t="s">
        <v>115</v>
      </c>
      <c r="C57" s="33">
        <v>35000</v>
      </c>
      <c r="D57" s="33">
        <f>+C57</f>
        <v>35000</v>
      </c>
      <c r="E57" s="33">
        <v>64944.110137000003</v>
      </c>
      <c r="F57" s="33">
        <f t="shared" si="8"/>
        <v>64944.110137000003</v>
      </c>
      <c r="G57" s="34">
        <f t="shared" si="1"/>
        <v>1.8555460039142857</v>
      </c>
      <c r="H57" s="34">
        <f t="shared" si="3"/>
        <v>1.8555460039142857</v>
      </c>
    </row>
    <row r="58" spans="1:8" s="38" customFormat="1">
      <c r="A58" s="5">
        <v>12</v>
      </c>
      <c r="B58" s="9" t="s">
        <v>325</v>
      </c>
      <c r="C58" s="33">
        <v>392500</v>
      </c>
      <c r="D58" s="33">
        <v>392500</v>
      </c>
      <c r="E58" s="33">
        <v>473511.56446099997</v>
      </c>
      <c r="F58" s="33">
        <f t="shared" si="8"/>
        <v>473511.56446099997</v>
      </c>
      <c r="G58" s="34">
        <f t="shared" si="1"/>
        <v>1.2063988903464968</v>
      </c>
      <c r="H58" s="34">
        <f t="shared" si="3"/>
        <v>1.2063988903464968</v>
      </c>
    </row>
    <row r="59" spans="1:8" s="38" customFormat="1" ht="56.25">
      <c r="A59" s="5">
        <v>13</v>
      </c>
      <c r="B59" s="9" t="s">
        <v>116</v>
      </c>
      <c r="C59" s="33"/>
      <c r="D59" s="33"/>
      <c r="E59" s="33">
        <v>1726.588</v>
      </c>
      <c r="F59" s="33">
        <f t="shared" si="8"/>
        <v>1726.588</v>
      </c>
      <c r="G59" s="34"/>
      <c r="H59" s="34"/>
    </row>
    <row r="60" spans="1:8" s="37" customFormat="1" ht="75">
      <c r="A60" s="5">
        <v>14</v>
      </c>
      <c r="B60" s="9" t="s">
        <v>118</v>
      </c>
      <c r="C60" s="33">
        <v>73500</v>
      </c>
      <c r="D60" s="33">
        <f>+C60</f>
        <v>73500</v>
      </c>
      <c r="E60" s="33">
        <v>89695.313326999996</v>
      </c>
      <c r="F60" s="33">
        <f t="shared" si="8"/>
        <v>89695.313326999996</v>
      </c>
      <c r="G60" s="34">
        <f t="shared" si="1"/>
        <v>1.2203443990068026</v>
      </c>
      <c r="H60" s="34">
        <f t="shared" si="3"/>
        <v>1.2203443990068026</v>
      </c>
    </row>
    <row r="61" spans="1:8" s="37" customFormat="1" ht="19.5" hidden="1">
      <c r="A61" s="47" t="s">
        <v>11</v>
      </c>
      <c r="B61" s="35" t="s">
        <v>244</v>
      </c>
      <c r="C61" s="33"/>
      <c r="D61" s="33"/>
      <c r="E61" s="43"/>
      <c r="F61" s="33"/>
      <c r="G61" s="34"/>
      <c r="H61" s="34"/>
    </row>
    <row r="62" spans="1:8" s="37" customFormat="1" ht="37.5" hidden="1">
      <c r="A62" s="47" t="s">
        <v>11</v>
      </c>
      <c r="B62" s="35" t="s">
        <v>241</v>
      </c>
      <c r="C62" s="33"/>
      <c r="D62" s="33"/>
      <c r="E62" s="33"/>
      <c r="F62" s="33"/>
      <c r="G62" s="34"/>
      <c r="H62" s="34"/>
    </row>
    <row r="63" spans="1:8" s="37" customFormat="1" ht="37.5" hidden="1">
      <c r="A63" s="47" t="s">
        <v>11</v>
      </c>
      <c r="B63" s="35" t="s">
        <v>236</v>
      </c>
      <c r="C63" s="33"/>
      <c r="D63" s="33"/>
      <c r="E63" s="33"/>
      <c r="F63" s="33"/>
      <c r="G63" s="34"/>
      <c r="H63" s="34"/>
    </row>
    <row r="64" spans="1:8" s="37" customFormat="1" ht="19.5" hidden="1">
      <c r="A64" s="47" t="s">
        <v>11</v>
      </c>
      <c r="B64" s="35" t="s">
        <v>237</v>
      </c>
      <c r="C64" s="33"/>
      <c r="D64" s="33"/>
      <c r="E64" s="33"/>
      <c r="F64" s="33"/>
      <c r="G64" s="34"/>
      <c r="H64" s="34"/>
    </row>
    <row r="65" spans="1:9" s="37" customFormat="1" ht="19.5" hidden="1">
      <c r="A65" s="47" t="s">
        <v>11</v>
      </c>
      <c r="B65" s="35" t="s">
        <v>62</v>
      </c>
      <c r="C65" s="33"/>
      <c r="D65" s="33"/>
      <c r="E65" s="33"/>
      <c r="F65" s="33"/>
      <c r="G65" s="34"/>
      <c r="H65" s="34"/>
    </row>
    <row r="66" spans="1:9" s="37" customFormat="1" ht="37.5">
      <c r="A66" s="5">
        <v>15</v>
      </c>
      <c r="B66" s="9" t="s">
        <v>57</v>
      </c>
      <c r="C66" s="33">
        <v>55000</v>
      </c>
      <c r="D66" s="33">
        <v>50100</v>
      </c>
      <c r="E66" s="33">
        <v>47454.933022999998</v>
      </c>
      <c r="F66" s="33">
        <v>41320.036996000003</v>
      </c>
      <c r="G66" s="34">
        <f t="shared" si="1"/>
        <v>0.86281696405454544</v>
      </c>
      <c r="H66" s="34">
        <f t="shared" si="3"/>
        <v>0.82475123744510981</v>
      </c>
    </row>
    <row r="67" spans="1:9" s="2" customFormat="1">
      <c r="A67" s="5">
        <v>16</v>
      </c>
      <c r="B67" s="9" t="s">
        <v>58</v>
      </c>
      <c r="C67" s="33">
        <v>100000</v>
      </c>
      <c r="D67" s="33">
        <v>60000</v>
      </c>
      <c r="E67" s="33">
        <v>116681.54371100001</v>
      </c>
      <c r="F67" s="33">
        <v>56013.995189000001</v>
      </c>
      <c r="G67" s="34">
        <f t="shared" si="1"/>
        <v>1.1668154371100001</v>
      </c>
      <c r="H67" s="34">
        <f t="shared" si="3"/>
        <v>0.93356658648333335</v>
      </c>
    </row>
    <row r="68" spans="1:9" s="2" customFormat="1" ht="56.25">
      <c r="A68" s="5">
        <v>17</v>
      </c>
      <c r="B68" s="39" t="s">
        <v>117</v>
      </c>
      <c r="C68" s="33">
        <v>5000</v>
      </c>
      <c r="D68" s="33">
        <f>+C68</f>
        <v>5000</v>
      </c>
      <c r="E68" s="33">
        <v>9073.8433659999992</v>
      </c>
      <c r="F68" s="33">
        <f>+E68</f>
        <v>9073.8433659999992</v>
      </c>
      <c r="G68" s="34">
        <f t="shared" si="1"/>
        <v>1.8147686731999999</v>
      </c>
      <c r="H68" s="34">
        <f t="shared" si="3"/>
        <v>1.8147686731999999</v>
      </c>
    </row>
    <row r="69" spans="1:9" s="2" customFormat="1" ht="37.5">
      <c r="A69" s="5">
        <v>18</v>
      </c>
      <c r="B69" s="39" t="s">
        <v>161</v>
      </c>
      <c r="C69" s="33">
        <v>13000</v>
      </c>
      <c r="D69" s="33">
        <v>13000</v>
      </c>
      <c r="E69" s="33">
        <v>20622.076145999999</v>
      </c>
      <c r="F69" s="33">
        <f>+E69</f>
        <v>20622.076145999999</v>
      </c>
      <c r="G69" s="34">
        <f t="shared" ref="G69" si="9">E69/C69</f>
        <v>1.5863135496923078</v>
      </c>
      <c r="H69" s="34">
        <f t="shared" ref="H69" si="10">F69/D69</f>
        <v>1.5863135496923078</v>
      </c>
    </row>
    <row r="70" spans="1:9" s="82" customFormat="1">
      <c r="A70" s="78" t="s">
        <v>29</v>
      </c>
      <c r="B70" s="79" t="s">
        <v>196</v>
      </c>
      <c r="C70" s="80"/>
      <c r="D70" s="80"/>
      <c r="E70" s="80"/>
      <c r="F70" s="80"/>
      <c r="G70" s="81"/>
      <c r="H70" s="81"/>
    </row>
    <row r="71" spans="1:9" s="2" customFormat="1" ht="37.5">
      <c r="A71" s="3" t="s">
        <v>33</v>
      </c>
      <c r="B71" s="7" t="s">
        <v>59</v>
      </c>
      <c r="C71" s="40">
        <f>SUM(C72:C77)</f>
        <v>150000</v>
      </c>
      <c r="D71" s="40"/>
      <c r="E71" s="40">
        <v>29697.810116000001</v>
      </c>
      <c r="F71" s="40"/>
      <c r="G71" s="32"/>
      <c r="H71" s="32"/>
    </row>
    <row r="72" spans="1:9">
      <c r="A72" s="5">
        <v>1</v>
      </c>
      <c r="B72" s="9" t="s">
        <v>60</v>
      </c>
      <c r="C72" s="33"/>
      <c r="D72" s="33"/>
      <c r="E72" s="33">
        <v>112.49251599999999</v>
      </c>
      <c r="F72" s="33"/>
      <c r="G72" s="34"/>
      <c r="H72" s="34"/>
      <c r="I72" s="25">
        <v>1000000</v>
      </c>
    </row>
    <row r="73" spans="1:9">
      <c r="A73" s="5">
        <v>2</v>
      </c>
      <c r="B73" s="9" t="s">
        <v>61</v>
      </c>
      <c r="C73" s="33">
        <v>18000</v>
      </c>
      <c r="D73" s="33"/>
      <c r="E73" s="33">
        <v>15795.290944</v>
      </c>
      <c r="F73" s="33"/>
      <c r="G73" s="34"/>
      <c r="H73" s="34"/>
    </row>
    <row r="74" spans="1:9" ht="56.25">
      <c r="A74" s="5">
        <v>3</v>
      </c>
      <c r="B74" s="9" t="s">
        <v>194</v>
      </c>
      <c r="C74" s="33"/>
      <c r="D74" s="33"/>
      <c r="E74" s="33"/>
      <c r="F74" s="33"/>
      <c r="G74" s="34"/>
      <c r="H74" s="34"/>
    </row>
    <row r="75" spans="1:9" ht="37.5">
      <c r="A75" s="5">
        <v>4</v>
      </c>
      <c r="B75" s="9" t="s">
        <v>162</v>
      </c>
      <c r="C75" s="33">
        <v>132000</v>
      </c>
      <c r="D75" s="33"/>
      <c r="E75" s="33">
        <v>2007.263584</v>
      </c>
      <c r="F75" s="33"/>
      <c r="G75" s="34"/>
      <c r="H75" s="34"/>
    </row>
    <row r="76" spans="1:9" ht="56.25">
      <c r="A76" s="5">
        <v>5</v>
      </c>
      <c r="B76" s="9" t="s">
        <v>163</v>
      </c>
      <c r="C76" s="33"/>
      <c r="D76" s="33"/>
      <c r="E76" s="33"/>
      <c r="F76" s="40"/>
      <c r="G76" s="32"/>
      <c r="H76" s="32"/>
    </row>
    <row r="77" spans="1:9">
      <c r="A77" s="5">
        <v>6</v>
      </c>
      <c r="B77" s="9" t="s">
        <v>62</v>
      </c>
      <c r="C77" s="33"/>
      <c r="D77" s="33"/>
      <c r="E77" s="33">
        <v>11782.763072</v>
      </c>
      <c r="F77" s="40"/>
      <c r="G77" s="32"/>
      <c r="H77" s="32"/>
    </row>
    <row r="78" spans="1:9" ht="56.25">
      <c r="A78" s="3" t="s">
        <v>63</v>
      </c>
      <c r="B78" s="7" t="s">
        <v>164</v>
      </c>
      <c r="C78" s="40"/>
      <c r="D78" s="40"/>
      <c r="E78" s="40">
        <v>20642.212705000002</v>
      </c>
      <c r="F78" s="40"/>
      <c r="G78" s="32"/>
      <c r="H78" s="32"/>
    </row>
    <row r="79" spans="1:9" s="2" customFormat="1" ht="37.5">
      <c r="A79" s="3" t="s">
        <v>77</v>
      </c>
      <c r="B79" s="7" t="s">
        <v>119</v>
      </c>
      <c r="C79" s="40">
        <v>20000</v>
      </c>
      <c r="D79" s="40">
        <v>20000</v>
      </c>
      <c r="E79" s="40">
        <v>14997.48971</v>
      </c>
      <c r="F79" s="40">
        <f>+E79</f>
        <v>14997.48971</v>
      </c>
      <c r="G79" s="32"/>
      <c r="H79" s="32"/>
    </row>
    <row r="80" spans="1:9" ht="37.5">
      <c r="A80" s="3" t="s">
        <v>7</v>
      </c>
      <c r="B80" s="7" t="s">
        <v>195</v>
      </c>
      <c r="C80" s="31">
        <v>0</v>
      </c>
      <c r="D80" s="31">
        <v>0</v>
      </c>
      <c r="E80" s="40"/>
      <c r="F80" s="40"/>
      <c r="G80" s="32"/>
      <c r="H80" s="32"/>
    </row>
    <row r="81" spans="1:8" ht="37.5">
      <c r="A81" s="3" t="s">
        <v>35</v>
      </c>
      <c r="B81" s="7" t="s">
        <v>166</v>
      </c>
      <c r="C81" s="31">
        <v>0</v>
      </c>
      <c r="D81" s="31">
        <v>0</v>
      </c>
      <c r="E81" s="84">
        <v>544016.08084099996</v>
      </c>
      <c r="F81" s="84">
        <f>+E81</f>
        <v>544016.08084099996</v>
      </c>
      <c r="G81" s="32"/>
      <c r="H81" s="32"/>
    </row>
    <row r="82" spans="1:8" ht="37.5">
      <c r="A82" s="3" t="s">
        <v>37</v>
      </c>
      <c r="B82" s="7" t="s">
        <v>165</v>
      </c>
      <c r="C82" s="31">
        <v>0</v>
      </c>
      <c r="D82" s="31">
        <v>0</v>
      </c>
      <c r="E82" s="84">
        <v>4315724.7696719998</v>
      </c>
      <c r="F82" s="84">
        <f>+E82</f>
        <v>4315724.7696719998</v>
      </c>
      <c r="G82" s="32"/>
      <c r="H82" s="32"/>
    </row>
    <row r="83" spans="1:8" s="41" customFormat="1">
      <c r="A83" s="195"/>
      <c r="B83" s="195"/>
      <c r="C83" s="195"/>
      <c r="D83" s="195"/>
      <c r="E83" s="195"/>
      <c r="F83" s="163"/>
      <c r="G83" s="196"/>
      <c r="H83" s="196"/>
    </row>
    <row r="84" spans="1:8">
      <c r="B84" s="27"/>
      <c r="C84" s="43"/>
      <c r="D84" s="44"/>
      <c r="E84" s="45"/>
      <c r="F84" s="43"/>
      <c r="G84" s="190"/>
      <c r="H84" s="190"/>
    </row>
    <row r="85" spans="1:8">
      <c r="A85" s="190"/>
      <c r="B85" s="190"/>
      <c r="C85" s="190"/>
      <c r="D85" s="191"/>
      <c r="E85" s="191"/>
      <c r="F85" s="44"/>
      <c r="G85" s="190"/>
      <c r="H85" s="190"/>
    </row>
    <row r="86" spans="1:8">
      <c r="E86" s="43"/>
      <c r="F86" s="43"/>
    </row>
  </sheetData>
  <mergeCells count="17">
    <mergeCell ref="A1:B1"/>
    <mergeCell ref="A2:B2"/>
    <mergeCell ref="A4:H4"/>
    <mergeCell ref="F6:H6"/>
    <mergeCell ref="A7:A8"/>
    <mergeCell ref="B7:B8"/>
    <mergeCell ref="C7:D7"/>
    <mergeCell ref="G7:H7"/>
    <mergeCell ref="A5:H5"/>
    <mergeCell ref="A85:C85"/>
    <mergeCell ref="D85:E85"/>
    <mergeCell ref="G85:H85"/>
    <mergeCell ref="E7:F7"/>
    <mergeCell ref="A83:C83"/>
    <mergeCell ref="D83:E83"/>
    <mergeCell ref="G83:H83"/>
    <mergeCell ref="G84:H84"/>
  </mergeCells>
  <printOptions horizontalCentered="1"/>
  <pageMargins left="0.11811023622047245" right="0.11811023622047245" top="0.78740157480314965" bottom="0.78740157480314965" header="0.31496062992125984" footer="0.31496062992125984"/>
  <pageSetup paperSize="9" scale="89" orientation="portrait" r:id="rId1"/>
  <headerFooter>
    <oddFooter>&amp;C&amp;P/&amp;N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41"/>
  <sheetViews>
    <sheetView view="pageBreakPreview" zoomScaleNormal="85" zoomScaleSheetLayoutView="100" workbookViewId="0">
      <selection activeCell="D11" sqref="D11"/>
    </sheetView>
  </sheetViews>
  <sheetFormatPr defaultColWidth="9" defaultRowHeight="18.75"/>
  <cols>
    <col min="1" max="1" width="6.28515625" style="54" customWidth="1"/>
    <col min="2" max="2" width="32.28515625" style="54" customWidth="1"/>
    <col min="3" max="5" width="15.140625" style="51" customWidth="1"/>
    <col min="6" max="6" width="16.85546875" style="51" customWidth="1"/>
    <col min="7" max="8" width="15.140625" style="51" customWidth="1"/>
    <col min="9" max="9" width="15.5703125" style="52" customWidth="1"/>
    <col min="10" max="10" width="15.42578125" style="52" customWidth="1"/>
    <col min="11" max="11" width="13.7109375" style="52" customWidth="1"/>
    <col min="12" max="12" width="19.140625" style="54" bestFit="1" customWidth="1"/>
    <col min="13" max="16384" width="9" style="54"/>
  </cols>
  <sheetData>
    <row r="1" spans="1:12">
      <c r="A1" s="197" t="s">
        <v>151</v>
      </c>
      <c r="B1" s="197"/>
      <c r="K1" s="53" t="s">
        <v>65</v>
      </c>
    </row>
    <row r="2" spans="1:12">
      <c r="A2" s="197" t="s">
        <v>346</v>
      </c>
      <c r="B2" s="197"/>
    </row>
    <row r="3" spans="1:12">
      <c r="A3" s="49"/>
      <c r="B3" s="49"/>
    </row>
    <row r="4" spans="1:12" ht="40.5" customHeight="1">
      <c r="A4" s="199" t="s">
        <v>326</v>
      </c>
      <c r="B4" s="199"/>
      <c r="C4" s="199"/>
      <c r="D4" s="199"/>
      <c r="E4" s="199"/>
      <c r="F4" s="199"/>
      <c r="G4" s="199"/>
      <c r="H4" s="199"/>
      <c r="I4" s="199"/>
      <c r="J4" s="199"/>
      <c r="K4" s="199"/>
    </row>
    <row r="5" spans="1:12">
      <c r="A5" s="186" t="s">
        <v>348</v>
      </c>
      <c r="B5" s="186"/>
      <c r="C5" s="186"/>
      <c r="D5" s="186"/>
      <c r="E5" s="186"/>
      <c r="F5" s="186"/>
      <c r="G5" s="186"/>
      <c r="H5" s="186"/>
      <c r="I5" s="186"/>
      <c r="J5" s="186"/>
      <c r="K5" s="186"/>
    </row>
    <row r="6" spans="1:12">
      <c r="K6" s="55" t="s">
        <v>0</v>
      </c>
    </row>
    <row r="7" spans="1:12" ht="18.75" customHeight="1">
      <c r="A7" s="200" t="s">
        <v>197</v>
      </c>
      <c r="B7" s="198" t="s">
        <v>198</v>
      </c>
      <c r="C7" s="194" t="s">
        <v>167</v>
      </c>
      <c r="D7" s="198" t="s">
        <v>168</v>
      </c>
      <c r="E7" s="198"/>
      <c r="F7" s="198" t="s">
        <v>90</v>
      </c>
      <c r="G7" s="198" t="s">
        <v>168</v>
      </c>
      <c r="H7" s="198"/>
      <c r="I7" s="198" t="s">
        <v>91</v>
      </c>
      <c r="J7" s="198"/>
      <c r="K7" s="198"/>
    </row>
    <row r="8" spans="1:12" ht="45" customHeight="1">
      <c r="A8" s="200"/>
      <c r="B8" s="198"/>
      <c r="C8" s="194"/>
      <c r="D8" s="68" t="s">
        <v>169</v>
      </c>
      <c r="E8" s="68" t="s">
        <v>170</v>
      </c>
      <c r="F8" s="198"/>
      <c r="G8" s="68" t="s">
        <v>171</v>
      </c>
      <c r="H8" s="68" t="s">
        <v>172</v>
      </c>
      <c r="I8" s="68" t="s">
        <v>173</v>
      </c>
      <c r="J8" s="68" t="s">
        <v>169</v>
      </c>
      <c r="K8" s="68" t="s">
        <v>174</v>
      </c>
    </row>
    <row r="9" spans="1:12">
      <c r="A9" s="68" t="s">
        <v>6</v>
      </c>
      <c r="B9" s="68" t="s">
        <v>7</v>
      </c>
      <c r="C9" s="68" t="s">
        <v>66</v>
      </c>
      <c r="D9" s="68">
        <v>2</v>
      </c>
      <c r="E9" s="68">
        <v>3</v>
      </c>
      <c r="F9" s="68" t="s">
        <v>67</v>
      </c>
      <c r="G9" s="68">
        <v>5</v>
      </c>
      <c r="H9" s="68">
        <v>6</v>
      </c>
      <c r="I9" s="68" t="s">
        <v>68</v>
      </c>
      <c r="J9" s="68" t="s">
        <v>69</v>
      </c>
      <c r="K9" s="68" t="s">
        <v>70</v>
      </c>
    </row>
    <row r="10" spans="1:12">
      <c r="A10" s="68"/>
      <c r="B10" s="7" t="s">
        <v>20</v>
      </c>
      <c r="C10" s="85">
        <f>C11+C31+C39+C40+C41</f>
        <v>7542330</v>
      </c>
      <c r="D10" s="85">
        <f t="shared" ref="D10:H10" si="0">D11+D31+D39+D40+D41</f>
        <v>4603299</v>
      </c>
      <c r="E10" s="85">
        <f t="shared" si="0"/>
        <v>2939031</v>
      </c>
      <c r="F10" s="85">
        <f t="shared" si="0"/>
        <v>12471811.689521998</v>
      </c>
      <c r="G10" s="85">
        <f t="shared" si="0"/>
        <v>8163303.3654190004</v>
      </c>
      <c r="H10" s="85">
        <f t="shared" si="0"/>
        <v>4308508.3241029996</v>
      </c>
      <c r="I10" s="69">
        <f t="shared" ref="I10:K11" si="1">F10/C10</f>
        <v>1.6535754454554492</v>
      </c>
      <c r="J10" s="69">
        <f t="shared" si="1"/>
        <v>1.7733593593244759</v>
      </c>
      <c r="K10" s="69">
        <f t="shared" si="1"/>
        <v>1.4659621909748484</v>
      </c>
    </row>
    <row r="11" spans="1:12" s="56" customFormat="1">
      <c r="A11" s="68" t="s">
        <v>6</v>
      </c>
      <c r="B11" s="7" t="s">
        <v>71</v>
      </c>
      <c r="C11" s="85">
        <f>C12+C22+C26+C27+C28+C29+C30</f>
        <v>4975509</v>
      </c>
      <c r="D11" s="85">
        <f t="shared" ref="D11:H11" si="2">D12+D22+D26+D27+D28+D29+D30</f>
        <v>2490021</v>
      </c>
      <c r="E11" s="85">
        <f t="shared" si="2"/>
        <v>2485488</v>
      </c>
      <c r="F11" s="85">
        <f t="shared" si="2"/>
        <v>4969617.5593659999</v>
      </c>
      <c r="G11" s="85">
        <f t="shared" si="2"/>
        <v>2067952.7912590001</v>
      </c>
      <c r="H11" s="85">
        <f t="shared" si="2"/>
        <v>2901664.7681069998</v>
      </c>
      <c r="I11" s="69">
        <f t="shared" si="1"/>
        <v>0.99881591197322728</v>
      </c>
      <c r="J11" s="69">
        <f t="shared" si="1"/>
        <v>0.8304961248354934</v>
      </c>
      <c r="K11" s="69">
        <f t="shared" si="1"/>
        <v>1.1674426785029739</v>
      </c>
    </row>
    <row r="12" spans="1:12">
      <c r="A12" s="68" t="s">
        <v>49</v>
      </c>
      <c r="B12" s="7" t="s">
        <v>23</v>
      </c>
      <c r="C12" s="74">
        <f>+C13</f>
        <v>973689</v>
      </c>
      <c r="D12" s="74">
        <f t="shared" ref="D12:E12" si="3">+D13</f>
        <v>584839</v>
      </c>
      <c r="E12" s="74">
        <f t="shared" si="3"/>
        <v>388850</v>
      </c>
      <c r="F12" s="74">
        <f t="shared" ref="F12:G12" si="4">+F13+F20</f>
        <v>1118699.260391</v>
      </c>
      <c r="G12" s="74">
        <f t="shared" si="4"/>
        <v>609778.60327399999</v>
      </c>
      <c r="H12" s="74">
        <f>+H13+H20</f>
        <v>508920.65711700002</v>
      </c>
      <c r="I12" s="69">
        <f t="shared" ref="I12:I33" si="5">F12/C12</f>
        <v>1.1489287240494654</v>
      </c>
      <c r="J12" s="69">
        <f t="shared" ref="J12:J33" si="6">G12/D12</f>
        <v>1.0426435365527948</v>
      </c>
      <c r="K12" s="69">
        <f t="shared" ref="K12:K33" si="7">H12/E12</f>
        <v>1.3087839967005273</v>
      </c>
    </row>
    <row r="13" spans="1:12">
      <c r="A13" s="5">
        <v>1</v>
      </c>
      <c r="B13" s="9" t="s">
        <v>72</v>
      </c>
      <c r="C13" s="57">
        <v>973689</v>
      </c>
      <c r="D13" s="57">
        <v>584839</v>
      </c>
      <c r="E13" s="57">
        <v>388850</v>
      </c>
      <c r="F13" s="57">
        <v>1117699.260391</v>
      </c>
      <c r="G13" s="57">
        <v>609778.60327399999</v>
      </c>
      <c r="H13" s="57">
        <v>507920.65711700002</v>
      </c>
      <c r="I13" s="86">
        <f>F13/C13</f>
        <v>1.1479017020742763</v>
      </c>
      <c r="J13" s="86">
        <f t="shared" ref="J13" si="8">G13/D13</f>
        <v>1.0426435365527948</v>
      </c>
      <c r="K13" s="86">
        <f t="shared" ref="K13" si="9">H13/E13</f>
        <v>1.3062123109605246</v>
      </c>
      <c r="L13" s="161"/>
    </row>
    <row r="14" spans="1:12" ht="37.5">
      <c r="A14" s="5"/>
      <c r="B14" s="36" t="s">
        <v>175</v>
      </c>
      <c r="C14" s="57">
        <v>0</v>
      </c>
      <c r="D14" s="57">
        <v>0</v>
      </c>
      <c r="E14" s="57">
        <v>0</v>
      </c>
      <c r="F14" s="57">
        <v>0</v>
      </c>
      <c r="G14" s="57">
        <v>0</v>
      </c>
      <c r="H14" s="57">
        <v>0</v>
      </c>
      <c r="I14" s="86"/>
      <c r="J14" s="86"/>
      <c r="K14" s="86"/>
    </row>
    <row r="15" spans="1:12" ht="37.5">
      <c r="A15" s="5" t="s">
        <v>11</v>
      </c>
      <c r="B15" s="36" t="s">
        <v>73</v>
      </c>
      <c r="C15" s="61">
        <v>0</v>
      </c>
      <c r="D15" s="61">
        <v>0</v>
      </c>
      <c r="E15" s="61">
        <v>0</v>
      </c>
      <c r="F15" s="61">
        <v>294594.74360099999</v>
      </c>
      <c r="G15" s="61">
        <v>35677.131227999998</v>
      </c>
      <c r="H15" s="61">
        <v>258917.61237300001</v>
      </c>
      <c r="I15" s="87"/>
      <c r="J15" s="87"/>
      <c r="K15" s="86"/>
    </row>
    <row r="16" spans="1:12">
      <c r="A16" s="5" t="s">
        <v>11</v>
      </c>
      <c r="B16" s="36" t="s">
        <v>74</v>
      </c>
      <c r="C16" s="61">
        <v>0</v>
      </c>
      <c r="D16" s="61">
        <v>0</v>
      </c>
      <c r="E16" s="61">
        <v>0</v>
      </c>
      <c r="F16" s="61">
        <v>0</v>
      </c>
      <c r="G16" s="61">
        <v>0</v>
      </c>
      <c r="H16" s="61">
        <v>0</v>
      </c>
      <c r="I16" s="87"/>
      <c r="J16" s="87"/>
      <c r="K16" s="86"/>
    </row>
    <row r="17" spans="1:11" ht="37.5">
      <c r="A17" s="5"/>
      <c r="B17" s="36" t="s">
        <v>199</v>
      </c>
      <c r="C17" s="61">
        <v>0</v>
      </c>
      <c r="D17" s="61">
        <v>0</v>
      </c>
      <c r="E17" s="61">
        <v>0</v>
      </c>
      <c r="F17" s="61">
        <v>0</v>
      </c>
      <c r="G17" s="61">
        <v>0</v>
      </c>
      <c r="H17" s="61">
        <v>0</v>
      </c>
      <c r="I17" s="87"/>
      <c r="J17" s="87"/>
      <c r="K17" s="86"/>
    </row>
    <row r="18" spans="1:11" s="56" customFormat="1" ht="37.5">
      <c r="A18" s="5" t="s">
        <v>11</v>
      </c>
      <c r="B18" s="36" t="s">
        <v>200</v>
      </c>
      <c r="C18" s="61">
        <v>579800</v>
      </c>
      <c r="D18" s="61">
        <v>110900</v>
      </c>
      <c r="E18" s="61">
        <v>468900</v>
      </c>
      <c r="F18" s="61">
        <v>459613.285684</v>
      </c>
      <c r="G18" s="61">
        <v>113485.883605</v>
      </c>
      <c r="H18" s="61">
        <v>346127.40207900002</v>
      </c>
      <c r="I18" s="87"/>
      <c r="J18" s="87"/>
      <c r="K18" s="86"/>
    </row>
    <row r="19" spans="1:11" ht="37.5">
      <c r="A19" s="5" t="s">
        <v>11</v>
      </c>
      <c r="B19" s="36" t="s">
        <v>201</v>
      </c>
      <c r="C19" s="61">
        <v>73500</v>
      </c>
      <c r="D19" s="61">
        <v>10590</v>
      </c>
      <c r="E19" s="61">
        <v>62910</v>
      </c>
      <c r="F19" s="61">
        <v>81544.988868</v>
      </c>
      <c r="G19" s="61">
        <v>15793.793904</v>
      </c>
      <c r="H19" s="61">
        <v>65751.194963999995</v>
      </c>
      <c r="I19" s="87"/>
      <c r="J19" s="87"/>
      <c r="K19" s="86"/>
    </row>
    <row r="20" spans="1:11" ht="150">
      <c r="A20" s="5">
        <v>2</v>
      </c>
      <c r="B20" s="9" t="s">
        <v>176</v>
      </c>
      <c r="C20" s="57">
        <v>0</v>
      </c>
      <c r="D20" s="57">
        <v>0</v>
      </c>
      <c r="E20" s="57">
        <v>0</v>
      </c>
      <c r="F20" s="57">
        <v>1000</v>
      </c>
      <c r="G20" s="57">
        <v>0</v>
      </c>
      <c r="H20" s="57">
        <v>1000</v>
      </c>
      <c r="I20" s="86"/>
      <c r="J20" s="86"/>
      <c r="K20" s="86"/>
    </row>
    <row r="21" spans="1:11">
      <c r="A21" s="5">
        <v>3</v>
      </c>
      <c r="B21" s="9" t="s">
        <v>75</v>
      </c>
      <c r="C21" s="57">
        <v>0</v>
      </c>
      <c r="D21" s="57">
        <v>0</v>
      </c>
      <c r="E21" s="57">
        <v>0</v>
      </c>
      <c r="F21" s="57">
        <v>0</v>
      </c>
      <c r="G21" s="57">
        <v>0</v>
      </c>
      <c r="H21" s="57">
        <v>0</v>
      </c>
      <c r="I21" s="86"/>
      <c r="J21" s="86"/>
      <c r="K21" s="86"/>
    </row>
    <row r="22" spans="1:11" s="56" customFormat="1">
      <c r="A22" s="68" t="s">
        <v>29</v>
      </c>
      <c r="B22" s="7" t="s">
        <v>24</v>
      </c>
      <c r="C22" s="74">
        <v>3830376</v>
      </c>
      <c r="D22" s="74">
        <v>1779363</v>
      </c>
      <c r="E22" s="74">
        <v>2051013</v>
      </c>
      <c r="F22" s="74">
        <v>3694114.1365080001</v>
      </c>
      <c r="G22" s="74">
        <v>1301370.0255179999</v>
      </c>
      <c r="H22" s="74">
        <v>2392744.11099</v>
      </c>
      <c r="I22" s="69">
        <f>F22/C22</f>
        <v>0.96442598233384924</v>
      </c>
      <c r="J22" s="69">
        <f t="shared" ref="J22" si="10">G22/D22</f>
        <v>0.73136848721593062</v>
      </c>
      <c r="K22" s="69">
        <f t="shared" ref="K22" si="11">H22/E22</f>
        <v>1.1666157703486033</v>
      </c>
    </row>
    <row r="23" spans="1:11" s="56" customFormat="1">
      <c r="A23" s="5"/>
      <c r="B23" s="36" t="s">
        <v>76</v>
      </c>
      <c r="C23" s="57">
        <v>0</v>
      </c>
      <c r="D23" s="57">
        <v>0</v>
      </c>
      <c r="E23" s="57">
        <v>0</v>
      </c>
      <c r="F23" s="57">
        <v>0</v>
      </c>
      <c r="G23" s="57">
        <v>0</v>
      </c>
      <c r="H23" s="57">
        <v>0</v>
      </c>
      <c r="I23" s="86"/>
      <c r="J23" s="86"/>
      <c r="K23" s="86"/>
    </row>
    <row r="24" spans="1:11" s="73" customFormat="1" ht="36.75" customHeight="1">
      <c r="A24" s="88">
        <v>1</v>
      </c>
      <c r="B24" s="36" t="s">
        <v>73</v>
      </c>
      <c r="C24" s="61">
        <v>1615286</v>
      </c>
      <c r="D24" s="61">
        <v>428426</v>
      </c>
      <c r="E24" s="61">
        <v>1186860</v>
      </c>
      <c r="F24" s="61">
        <v>1610768.5165319999</v>
      </c>
      <c r="G24" s="61">
        <v>349597.26683199999</v>
      </c>
      <c r="H24" s="61">
        <v>1261171.2497</v>
      </c>
      <c r="I24" s="87"/>
      <c r="J24" s="87"/>
      <c r="K24" s="87"/>
    </row>
    <row r="25" spans="1:11" s="73" customFormat="1" ht="19.5">
      <c r="A25" s="88">
        <v>2</v>
      </c>
      <c r="B25" s="36" t="s">
        <v>74</v>
      </c>
      <c r="C25" s="61">
        <v>28678</v>
      </c>
      <c r="D25" s="61">
        <v>28678</v>
      </c>
      <c r="E25" s="61">
        <v>0</v>
      </c>
      <c r="F25" s="61">
        <v>20754.335212999998</v>
      </c>
      <c r="G25" s="61">
        <v>20754.335212999998</v>
      </c>
      <c r="H25" s="61">
        <v>0</v>
      </c>
      <c r="I25" s="87"/>
      <c r="J25" s="87"/>
      <c r="K25" s="87"/>
    </row>
    <row r="26" spans="1:11" s="56" customFormat="1" ht="56.25">
      <c r="A26" s="68" t="s">
        <v>33</v>
      </c>
      <c r="B26" s="7" t="s">
        <v>25</v>
      </c>
      <c r="C26" s="74">
        <v>4972</v>
      </c>
      <c r="D26" s="74">
        <v>4972</v>
      </c>
      <c r="E26" s="74">
        <v>0</v>
      </c>
      <c r="F26" s="74">
        <v>10256.800722</v>
      </c>
      <c r="G26" s="74">
        <v>10256.800722</v>
      </c>
      <c r="H26" s="74"/>
      <c r="I26" s="69">
        <f>F26/C26</f>
        <v>2.062912454143202</v>
      </c>
      <c r="J26" s="69">
        <f t="shared" ref="J26:J27" si="12">G26/D26</f>
        <v>2.062912454143202</v>
      </c>
      <c r="K26" s="86"/>
    </row>
    <row r="27" spans="1:11" s="56" customFormat="1" ht="34.5" customHeight="1">
      <c r="A27" s="68" t="s">
        <v>63</v>
      </c>
      <c r="B27" s="7" t="s">
        <v>26</v>
      </c>
      <c r="C27" s="74">
        <v>1000</v>
      </c>
      <c r="D27" s="74">
        <v>1000</v>
      </c>
      <c r="E27" s="74">
        <v>0</v>
      </c>
      <c r="F27" s="74">
        <v>146547.361745</v>
      </c>
      <c r="G27" s="74">
        <v>146547.361745</v>
      </c>
      <c r="H27" s="74"/>
      <c r="I27" s="69">
        <f>F27/C27</f>
        <v>146.54736174499999</v>
      </c>
      <c r="J27" s="69">
        <f t="shared" si="12"/>
        <v>146.54736174499999</v>
      </c>
      <c r="K27" s="86"/>
    </row>
    <row r="28" spans="1:11" s="56" customFormat="1">
      <c r="A28" s="68" t="s">
        <v>77</v>
      </c>
      <c r="B28" s="7" t="s">
        <v>27</v>
      </c>
      <c r="C28" s="74">
        <v>95472</v>
      </c>
      <c r="D28" s="74">
        <v>49847</v>
      </c>
      <c r="E28" s="74">
        <v>45625</v>
      </c>
      <c r="F28" s="74">
        <v>0</v>
      </c>
      <c r="G28" s="74">
        <v>0</v>
      </c>
      <c r="H28" s="74"/>
      <c r="I28" s="69">
        <f>F28/C28</f>
        <v>0</v>
      </c>
      <c r="J28" s="69">
        <f t="shared" ref="J28" si="13">G28/D28</f>
        <v>0</v>
      </c>
      <c r="K28" s="86"/>
    </row>
    <row r="29" spans="1:11" s="56" customFormat="1" ht="37.5">
      <c r="A29" s="68" t="s">
        <v>78</v>
      </c>
      <c r="B29" s="7" t="s">
        <v>28</v>
      </c>
      <c r="C29" s="74">
        <v>70000</v>
      </c>
      <c r="D29" s="74">
        <v>70000</v>
      </c>
      <c r="E29" s="74">
        <v>0</v>
      </c>
      <c r="F29" s="74">
        <v>0</v>
      </c>
      <c r="G29" s="74">
        <v>0</v>
      </c>
      <c r="H29" s="74"/>
      <c r="I29" s="69"/>
      <c r="J29" s="69"/>
      <c r="K29" s="86"/>
    </row>
    <row r="30" spans="1:11" ht="93.75">
      <c r="A30" s="68" t="s">
        <v>86</v>
      </c>
      <c r="B30" s="7" t="s">
        <v>202</v>
      </c>
      <c r="C30" s="74"/>
      <c r="D30" s="74"/>
      <c r="E30" s="74"/>
      <c r="F30" s="74"/>
      <c r="G30" s="74"/>
      <c r="H30" s="74"/>
      <c r="I30" s="69"/>
      <c r="J30" s="69"/>
      <c r="K30" s="86"/>
    </row>
    <row r="31" spans="1:11" ht="37.5">
      <c r="A31" s="68" t="s">
        <v>7</v>
      </c>
      <c r="B31" s="7" t="s">
        <v>79</v>
      </c>
      <c r="C31" s="89">
        <f>+C32+C36</f>
        <v>2566821</v>
      </c>
      <c r="D31" s="89">
        <f t="shared" ref="D31:H31" si="14">+D32+D36</f>
        <v>2113278</v>
      </c>
      <c r="E31" s="89">
        <f t="shared" si="14"/>
        <v>453543</v>
      </c>
      <c r="F31" s="89">
        <f t="shared" si="14"/>
        <v>2792303.0936969998</v>
      </c>
      <c r="G31" s="89">
        <f t="shared" si="14"/>
        <v>2217289.3058689996</v>
      </c>
      <c r="H31" s="89">
        <f t="shared" si="14"/>
        <v>575013.78782800003</v>
      </c>
      <c r="I31" s="69">
        <f>F31/C31</f>
        <v>1.0878448842739714</v>
      </c>
      <c r="J31" s="69">
        <f t="shared" si="6"/>
        <v>1.0492179949202138</v>
      </c>
      <c r="K31" s="69">
        <f t="shared" si="7"/>
        <v>1.2678263975587762</v>
      </c>
    </row>
    <row r="32" spans="1:11" s="56" customFormat="1" ht="37.5">
      <c r="A32" s="68" t="s">
        <v>49</v>
      </c>
      <c r="B32" s="7" t="s">
        <v>31</v>
      </c>
      <c r="C32" s="85">
        <f>+C33+C34+C35</f>
        <v>592528</v>
      </c>
      <c r="D32" s="85">
        <f t="shared" ref="D32:G32" si="15">+D33+D34+D35</f>
        <v>162870</v>
      </c>
      <c r="E32" s="85">
        <f>+E33+E34+E35</f>
        <v>429658</v>
      </c>
      <c r="F32" s="85">
        <f t="shared" si="15"/>
        <v>729479.09930499992</v>
      </c>
      <c r="G32" s="85">
        <f t="shared" si="15"/>
        <v>171065.430444</v>
      </c>
      <c r="H32" s="85">
        <f>+H33+H34+H35</f>
        <v>558413.66886099998</v>
      </c>
      <c r="I32" s="69">
        <f>F32/C32</f>
        <v>1.2311301732660733</v>
      </c>
      <c r="J32" s="69">
        <f t="shared" si="6"/>
        <v>1.0503188459753177</v>
      </c>
      <c r="K32" s="69">
        <f t="shared" si="7"/>
        <v>1.2996701303385483</v>
      </c>
    </row>
    <row r="33" spans="1:11" s="56" customFormat="1" ht="37.5">
      <c r="A33" s="5">
        <v>1</v>
      </c>
      <c r="B33" s="9" t="s">
        <v>124</v>
      </c>
      <c r="C33" s="90">
        <v>95080</v>
      </c>
      <c r="D33" s="90">
        <v>2938</v>
      </c>
      <c r="E33" s="90">
        <v>92142</v>
      </c>
      <c r="F33" s="90">
        <v>164759.29412199999</v>
      </c>
      <c r="G33" s="90">
        <v>6301.5508609999997</v>
      </c>
      <c r="H33" s="90">
        <v>158457.743261</v>
      </c>
      <c r="I33" s="86">
        <f t="shared" si="5"/>
        <v>1.7328491178165755</v>
      </c>
      <c r="J33" s="86">
        <f t="shared" si="6"/>
        <v>2.1448437239618787</v>
      </c>
      <c r="K33" s="86">
        <f t="shared" si="7"/>
        <v>1.7197124358164573</v>
      </c>
    </row>
    <row r="34" spans="1:11" s="56" customFormat="1" ht="37.5">
      <c r="A34" s="5">
        <v>2</v>
      </c>
      <c r="B34" s="9" t="s">
        <v>125</v>
      </c>
      <c r="C34" s="90">
        <v>145466</v>
      </c>
      <c r="D34" s="90">
        <v>32739</v>
      </c>
      <c r="E34" s="90">
        <v>112727</v>
      </c>
      <c r="F34" s="90">
        <v>204287.37166</v>
      </c>
      <c r="G34" s="90">
        <v>48819.042941</v>
      </c>
      <c r="H34" s="90">
        <v>155468.32871900001</v>
      </c>
      <c r="I34" s="86">
        <f t="shared" ref="I34:I35" si="16">F34/C34</f>
        <v>1.404365086411945</v>
      </c>
      <c r="J34" s="86">
        <f t="shared" ref="J34:J35" si="17">G34/D34</f>
        <v>1.4911586469043037</v>
      </c>
      <c r="K34" s="86">
        <f t="shared" ref="K34:K35" si="18">H34/E34</f>
        <v>1.3791578656311265</v>
      </c>
    </row>
    <row r="35" spans="1:11" s="56" customFormat="1" ht="93.75">
      <c r="A35" s="5">
        <v>3</v>
      </c>
      <c r="B35" s="9" t="s">
        <v>253</v>
      </c>
      <c r="C35" s="90">
        <v>351982</v>
      </c>
      <c r="D35" s="90">
        <v>127193</v>
      </c>
      <c r="E35" s="90">
        <v>224789</v>
      </c>
      <c r="F35" s="90">
        <v>360432.43352299999</v>
      </c>
      <c r="G35" s="90">
        <v>115944.83664199999</v>
      </c>
      <c r="H35" s="90">
        <v>244487.596881</v>
      </c>
      <c r="I35" s="86">
        <f t="shared" si="16"/>
        <v>1.0240081411066475</v>
      </c>
      <c r="J35" s="86">
        <f t="shared" si="17"/>
        <v>0.91156617614176871</v>
      </c>
      <c r="K35" s="86">
        <f t="shared" si="18"/>
        <v>1.0876314983428905</v>
      </c>
    </row>
    <row r="36" spans="1:11" s="56" customFormat="1" ht="37.5">
      <c r="A36" s="68" t="s">
        <v>29</v>
      </c>
      <c r="B36" s="7" t="s">
        <v>32</v>
      </c>
      <c r="C36" s="85">
        <f>+C37+C38</f>
        <v>1974293</v>
      </c>
      <c r="D36" s="85">
        <f t="shared" ref="D36:H36" si="19">+D37+D38</f>
        <v>1950408</v>
      </c>
      <c r="E36" s="85">
        <f t="shared" si="19"/>
        <v>23885</v>
      </c>
      <c r="F36" s="85">
        <f t="shared" si="19"/>
        <v>2062823.9943919999</v>
      </c>
      <c r="G36" s="85">
        <f t="shared" si="19"/>
        <v>2046223.8754249997</v>
      </c>
      <c r="H36" s="85">
        <f t="shared" si="19"/>
        <v>16600.118967000002</v>
      </c>
      <c r="I36" s="69">
        <f>F36/C36</f>
        <v>1.0448418722003268</v>
      </c>
      <c r="J36" s="69">
        <f t="shared" ref="J36:J38" si="20">G36/D36</f>
        <v>1.0491260676868632</v>
      </c>
      <c r="K36" s="69">
        <f t="shared" ref="K36" si="21">H36/E36</f>
        <v>0.69500184077873151</v>
      </c>
    </row>
    <row r="37" spans="1:11">
      <c r="A37" s="5">
        <v>1</v>
      </c>
      <c r="B37" s="9" t="s">
        <v>123</v>
      </c>
      <c r="C37" s="90">
        <v>1895700</v>
      </c>
      <c r="D37" s="90">
        <v>1875368</v>
      </c>
      <c r="E37" s="90">
        <v>20332</v>
      </c>
      <c r="F37" s="90">
        <v>1763418.316041</v>
      </c>
      <c r="G37" s="90">
        <v>1751176.7362559999</v>
      </c>
      <c r="H37" s="90">
        <v>12241.579785</v>
      </c>
      <c r="I37" s="86">
        <f>F37/C37</f>
        <v>0.93022013822915017</v>
      </c>
      <c r="J37" s="86">
        <f t="shared" si="20"/>
        <v>0.93377765657513612</v>
      </c>
      <c r="K37" s="86"/>
    </row>
    <row r="38" spans="1:11">
      <c r="A38" s="5">
        <v>2</v>
      </c>
      <c r="B38" s="9" t="s">
        <v>126</v>
      </c>
      <c r="C38" s="90">
        <v>78593</v>
      </c>
      <c r="D38" s="90">
        <v>75040</v>
      </c>
      <c r="E38" s="90">
        <v>3553</v>
      </c>
      <c r="F38" s="90">
        <v>299405.67835100001</v>
      </c>
      <c r="G38" s="90">
        <v>295047.13916899997</v>
      </c>
      <c r="H38" s="90">
        <v>4358.5391820000004</v>
      </c>
      <c r="I38" s="86">
        <f>F38/C38</f>
        <v>3.8095718238392733</v>
      </c>
      <c r="J38" s="86">
        <f t="shared" si="20"/>
        <v>3.931864860994136</v>
      </c>
      <c r="K38" s="86">
        <f>H38/E38</f>
        <v>1.2267208505488321</v>
      </c>
    </row>
    <row r="39" spans="1:11" ht="37.5">
      <c r="A39" s="68" t="s">
        <v>35</v>
      </c>
      <c r="B39" s="7" t="s">
        <v>80</v>
      </c>
      <c r="C39" s="85"/>
      <c r="D39" s="85"/>
      <c r="E39" s="85"/>
      <c r="F39" s="85">
        <v>4594840.8298389995</v>
      </c>
      <c r="G39" s="85">
        <v>3763011.061671</v>
      </c>
      <c r="H39" s="85">
        <v>831829.76816800004</v>
      </c>
      <c r="I39" s="86"/>
      <c r="J39" s="86"/>
      <c r="K39" s="86"/>
    </row>
    <row r="40" spans="1:11" ht="37.5">
      <c r="A40" s="68" t="s">
        <v>37</v>
      </c>
      <c r="B40" s="16" t="s">
        <v>177</v>
      </c>
      <c r="C40" s="85"/>
      <c r="D40" s="85"/>
      <c r="E40" s="85"/>
      <c r="F40" s="85">
        <v>92427.794477000003</v>
      </c>
      <c r="G40" s="85">
        <v>92427.794477000003</v>
      </c>
      <c r="H40" s="85">
        <v>0</v>
      </c>
      <c r="I40" s="86"/>
      <c r="J40" s="86"/>
      <c r="K40" s="86"/>
    </row>
    <row r="41" spans="1:11">
      <c r="A41" s="68" t="s">
        <v>45</v>
      </c>
      <c r="B41" s="59" t="s">
        <v>127</v>
      </c>
      <c r="C41" s="60"/>
      <c r="D41" s="60"/>
      <c r="E41" s="60"/>
      <c r="F41" s="60">
        <v>22622.412143000001</v>
      </c>
      <c r="G41" s="60">
        <v>22622.412143000001</v>
      </c>
      <c r="H41" s="60">
        <v>0</v>
      </c>
      <c r="I41" s="86"/>
      <c r="J41" s="86"/>
      <c r="K41" s="86"/>
    </row>
  </sheetData>
  <mergeCells count="11">
    <mergeCell ref="A1:B1"/>
    <mergeCell ref="A2:B2"/>
    <mergeCell ref="I7:K7"/>
    <mergeCell ref="A4:K4"/>
    <mergeCell ref="A7:A8"/>
    <mergeCell ref="B7:B8"/>
    <mergeCell ref="C7:C8"/>
    <mergeCell ref="D7:E7"/>
    <mergeCell ref="F7:F8"/>
    <mergeCell ref="G7:H7"/>
    <mergeCell ref="A5:K5"/>
  </mergeCells>
  <printOptions horizontalCentered="1"/>
  <pageMargins left="0.19685039370078741" right="0.19685039370078741" top="0.39370078740157483" bottom="0.39370078740157483" header="0.31496062992125984" footer="0.11811023622047245"/>
  <pageSetup paperSize="9" scale="81" orientation="landscape" r:id="rId1"/>
  <headerFooter>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47"/>
  <sheetViews>
    <sheetView zoomScale="90" zoomScaleNormal="90" workbookViewId="0">
      <selection activeCell="E10" sqref="E10"/>
    </sheetView>
  </sheetViews>
  <sheetFormatPr defaultRowHeight="18.75"/>
  <cols>
    <col min="1" max="1" width="8.140625" style="14" customWidth="1"/>
    <col min="2" max="2" width="49.28515625" style="14" customWidth="1"/>
    <col min="3" max="3" width="18.85546875" style="12" customWidth="1"/>
    <col min="4" max="4" width="20.85546875" style="91" customWidth="1"/>
    <col min="5" max="5" width="14.28515625" style="14" customWidth="1"/>
    <col min="6" max="6" width="11.42578125" style="14" hidden="1" customWidth="1"/>
    <col min="7" max="8" width="9" style="14"/>
    <col min="9" max="9" width="11.7109375" style="14" bestFit="1" customWidth="1"/>
    <col min="10" max="16384" width="9.140625" style="14"/>
  </cols>
  <sheetData>
    <row r="1" spans="1:9">
      <c r="A1" s="185" t="s">
        <v>151</v>
      </c>
      <c r="B1" s="185"/>
      <c r="E1" s="13" t="s">
        <v>81</v>
      </c>
      <c r="F1" s="14" t="s">
        <v>328</v>
      </c>
    </row>
    <row r="2" spans="1:9">
      <c r="A2" s="185" t="s">
        <v>346</v>
      </c>
      <c r="B2" s="185"/>
    </row>
    <row r="3" spans="1:9">
      <c r="A3" s="1"/>
      <c r="B3" s="1"/>
    </row>
    <row r="4" spans="1:9">
      <c r="A4" s="184" t="s">
        <v>327</v>
      </c>
      <c r="B4" s="184"/>
      <c r="C4" s="184"/>
      <c r="D4" s="184"/>
      <c r="E4" s="184"/>
    </row>
    <row r="5" spans="1:9" ht="40.5" customHeight="1">
      <c r="A5" s="186" t="s">
        <v>347</v>
      </c>
      <c r="B5" s="187"/>
      <c r="C5" s="187"/>
      <c r="D5" s="187"/>
      <c r="E5" s="187"/>
    </row>
    <row r="6" spans="1:9">
      <c r="E6" s="15" t="s">
        <v>0</v>
      </c>
    </row>
    <row r="7" spans="1:9" ht="37.5">
      <c r="A7" s="3" t="s">
        <v>1</v>
      </c>
      <c r="B7" s="3" t="s">
        <v>2</v>
      </c>
      <c r="C7" s="4" t="s">
        <v>48</v>
      </c>
      <c r="D7" s="92" t="s">
        <v>4</v>
      </c>
      <c r="E7" s="3" t="s">
        <v>5</v>
      </c>
    </row>
    <row r="8" spans="1:9">
      <c r="A8" s="5"/>
      <c r="B8" s="16" t="s">
        <v>178</v>
      </c>
      <c r="C8" s="116">
        <f>C9+C10+C45+C46</f>
        <v>6614151.8313730005</v>
      </c>
      <c r="D8" s="93">
        <f>D9+D10+D45+D46+D47</f>
        <v>10931797.838706</v>
      </c>
      <c r="E8" s="17"/>
    </row>
    <row r="9" spans="1:9" ht="37.5">
      <c r="A9" s="3" t="s">
        <v>6</v>
      </c>
      <c r="B9" s="16" t="s">
        <v>232</v>
      </c>
      <c r="C9" s="116">
        <v>2028077</v>
      </c>
      <c r="D9" s="93">
        <v>2768494.4732869999</v>
      </c>
      <c r="E9" s="17">
        <f t="shared" ref="E9:E43" si="0">D9/C9</f>
        <v>1.3650835117636064</v>
      </c>
    </row>
    <row r="10" spans="1:9">
      <c r="A10" s="3" t="s">
        <v>7</v>
      </c>
      <c r="B10" s="7" t="s">
        <v>179</v>
      </c>
      <c r="C10" s="116">
        <f>+C12+C28+C41+C42+C43+C44</f>
        <v>4586074.8313730005</v>
      </c>
      <c r="D10" s="116">
        <f>+D12+D28+D41+D42+D43+D44</f>
        <v>4285242.0971280001</v>
      </c>
      <c r="E10" s="17">
        <f t="shared" si="0"/>
        <v>0.9344030035909956</v>
      </c>
    </row>
    <row r="11" spans="1:9">
      <c r="A11" s="3"/>
      <c r="B11" s="9" t="s">
        <v>76</v>
      </c>
      <c r="C11" s="116"/>
      <c r="D11" s="93">
        <v>0</v>
      </c>
      <c r="E11" s="17"/>
    </row>
    <row r="12" spans="1:9">
      <c r="A12" s="3" t="s">
        <v>49</v>
      </c>
      <c r="B12" s="7" t="s">
        <v>23</v>
      </c>
      <c r="C12" s="116">
        <v>2290889.541373</v>
      </c>
      <c r="D12" s="93">
        <v>2472557.0818210002</v>
      </c>
      <c r="E12" s="17">
        <f t="shared" si="0"/>
        <v>1.0792999999201713</v>
      </c>
      <c r="F12" s="14">
        <v>1000000</v>
      </c>
      <c r="I12" s="12"/>
    </row>
    <row r="13" spans="1:9">
      <c r="A13" s="5">
        <v>1</v>
      </c>
      <c r="B13" s="9" t="s">
        <v>72</v>
      </c>
      <c r="C13" s="115"/>
      <c r="D13" s="94">
        <v>2472557.0818210002</v>
      </c>
      <c r="E13" s="17"/>
    </row>
    <row r="14" spans="1:9">
      <c r="A14" s="5"/>
      <c r="B14" s="9" t="s">
        <v>76</v>
      </c>
      <c r="C14" s="114"/>
      <c r="D14" s="94">
        <v>0</v>
      </c>
      <c r="E14" s="17"/>
    </row>
    <row r="15" spans="1:9">
      <c r="A15" s="5" t="s">
        <v>203</v>
      </c>
      <c r="B15" s="9" t="s">
        <v>73</v>
      </c>
      <c r="C15" s="114"/>
      <c r="D15" s="94">
        <v>35677.131227999998</v>
      </c>
      <c r="E15" s="17"/>
    </row>
    <row r="16" spans="1:9">
      <c r="A16" s="5" t="s">
        <v>204</v>
      </c>
      <c r="B16" s="9" t="s">
        <v>74</v>
      </c>
      <c r="C16" s="114"/>
      <c r="D16" s="94">
        <v>0</v>
      </c>
      <c r="E16" s="17"/>
    </row>
    <row r="17" spans="1:5">
      <c r="A17" s="5" t="s">
        <v>205</v>
      </c>
      <c r="B17" s="9" t="s">
        <v>214</v>
      </c>
      <c r="C17" s="114"/>
      <c r="D17" s="95">
        <v>162528.93984499999</v>
      </c>
      <c r="E17" s="17"/>
    </row>
    <row r="18" spans="1:5">
      <c r="A18" s="5" t="s">
        <v>206</v>
      </c>
      <c r="B18" s="9" t="s">
        <v>215</v>
      </c>
      <c r="C18" s="114"/>
      <c r="D18" s="95">
        <v>1558.734207</v>
      </c>
      <c r="E18" s="17"/>
    </row>
    <row r="19" spans="1:5">
      <c r="A19" s="5" t="s">
        <v>207</v>
      </c>
      <c r="B19" s="9" t="s">
        <v>216</v>
      </c>
      <c r="C19" s="114"/>
      <c r="D19" s="95">
        <v>72971.486877999996</v>
      </c>
      <c r="E19" s="17"/>
    </row>
    <row r="20" spans="1:5">
      <c r="A20" s="5" t="s">
        <v>208</v>
      </c>
      <c r="B20" s="9" t="s">
        <v>217</v>
      </c>
      <c r="C20" s="114"/>
      <c r="D20" s="95">
        <v>79</v>
      </c>
      <c r="E20" s="17"/>
    </row>
    <row r="21" spans="1:5">
      <c r="A21" s="5" t="s">
        <v>209</v>
      </c>
      <c r="B21" s="9" t="s">
        <v>218</v>
      </c>
      <c r="C21" s="114"/>
      <c r="D21" s="95">
        <v>0</v>
      </c>
      <c r="E21" s="17"/>
    </row>
    <row r="22" spans="1:5">
      <c r="A22" s="5" t="s">
        <v>210</v>
      </c>
      <c r="B22" s="9" t="s">
        <v>219</v>
      </c>
      <c r="C22" s="114"/>
      <c r="D22" s="95">
        <v>2080779.678452</v>
      </c>
      <c r="E22" s="17"/>
    </row>
    <row r="23" spans="1:5" ht="37.5">
      <c r="A23" s="5" t="s">
        <v>211</v>
      </c>
      <c r="B23" s="9" t="s">
        <v>220</v>
      </c>
      <c r="C23" s="114"/>
      <c r="D23" s="95">
        <v>15683.419295</v>
      </c>
      <c r="E23" s="17"/>
    </row>
    <row r="24" spans="1:5">
      <c r="A24" s="5" t="s">
        <v>212</v>
      </c>
      <c r="B24" s="9" t="s">
        <v>221</v>
      </c>
      <c r="C24" s="114"/>
      <c r="D24" s="94">
        <v>2481.045134</v>
      </c>
      <c r="E24" s="17"/>
    </row>
    <row r="25" spans="1:5">
      <c r="A25" s="5" t="s">
        <v>213</v>
      </c>
      <c r="B25" s="9" t="s">
        <v>222</v>
      </c>
      <c r="C25" s="114"/>
      <c r="D25" s="94"/>
      <c r="E25" s="17"/>
    </row>
    <row r="26" spans="1:5" ht="93.75">
      <c r="A26" s="5">
        <v>2</v>
      </c>
      <c r="B26" s="9" t="s">
        <v>180</v>
      </c>
      <c r="C26" s="114"/>
      <c r="D26" s="94"/>
      <c r="E26" s="17"/>
    </row>
    <row r="27" spans="1:5">
      <c r="A27" s="5">
        <v>3</v>
      </c>
      <c r="B27" s="9" t="s">
        <v>75</v>
      </c>
      <c r="C27" s="114"/>
      <c r="D27" s="94"/>
      <c r="E27" s="17"/>
    </row>
    <row r="28" spans="1:5" s="19" customFormat="1">
      <c r="A28" s="3" t="s">
        <v>29</v>
      </c>
      <c r="B28" s="7" t="s">
        <v>24</v>
      </c>
      <c r="C28" s="116">
        <v>2169366.29</v>
      </c>
      <c r="D28" s="93">
        <v>1655880.8528400001</v>
      </c>
      <c r="E28" s="17">
        <f t="shared" si="0"/>
        <v>0.76330164272996059</v>
      </c>
    </row>
    <row r="29" spans="1:5">
      <c r="A29" s="5"/>
      <c r="B29" s="9" t="s">
        <v>76</v>
      </c>
      <c r="C29" s="114"/>
      <c r="D29" s="94"/>
      <c r="E29" s="18"/>
    </row>
    <row r="30" spans="1:5">
      <c r="A30" s="5">
        <v>1</v>
      </c>
      <c r="B30" s="9" t="s">
        <v>73</v>
      </c>
      <c r="C30" s="66">
        <v>428616</v>
      </c>
      <c r="D30" s="95">
        <v>349597.26683199999</v>
      </c>
      <c r="E30" s="18">
        <f t="shared" si="0"/>
        <v>0.81564212915990064</v>
      </c>
    </row>
    <row r="31" spans="1:5">
      <c r="A31" s="5">
        <v>2</v>
      </c>
      <c r="B31" s="9" t="s">
        <v>74</v>
      </c>
      <c r="C31" s="66">
        <v>30078</v>
      </c>
      <c r="D31" s="95">
        <v>20754.335212999998</v>
      </c>
      <c r="E31" s="18">
        <f t="shared" si="0"/>
        <v>0.69001712923066694</v>
      </c>
    </row>
    <row r="32" spans="1:5">
      <c r="A32" s="5">
        <v>3</v>
      </c>
      <c r="B32" s="9" t="s">
        <v>214</v>
      </c>
      <c r="C32" s="66">
        <v>383040.12</v>
      </c>
      <c r="D32" s="95">
        <v>232515.031285</v>
      </c>
      <c r="E32" s="18">
        <f t="shared" si="0"/>
        <v>0.60702526744456953</v>
      </c>
    </row>
    <row r="33" spans="1:5">
      <c r="A33" s="5">
        <v>4</v>
      </c>
      <c r="B33" s="9" t="s">
        <v>215</v>
      </c>
      <c r="C33" s="66">
        <v>46269.15</v>
      </c>
      <c r="D33" s="95">
        <v>36879.801697000003</v>
      </c>
      <c r="E33" s="18">
        <f t="shared" si="0"/>
        <v>0.79707108725792464</v>
      </c>
    </row>
    <row r="34" spans="1:5">
      <c r="A34" s="5">
        <v>5</v>
      </c>
      <c r="B34" s="9" t="s">
        <v>216</v>
      </c>
      <c r="C34" s="66">
        <v>19316.84</v>
      </c>
      <c r="D34" s="95">
        <v>19980.594791</v>
      </c>
      <c r="E34" s="18">
        <f t="shared" si="0"/>
        <v>1.0343614582405818</v>
      </c>
    </row>
    <row r="35" spans="1:5">
      <c r="A35" s="5">
        <v>6</v>
      </c>
      <c r="B35" s="9" t="s">
        <v>217</v>
      </c>
      <c r="C35" s="66">
        <v>16434.48</v>
      </c>
      <c r="D35" s="95">
        <v>13944.787933</v>
      </c>
      <c r="E35" s="18">
        <f t="shared" si="0"/>
        <v>0.84850801077977522</v>
      </c>
    </row>
    <row r="36" spans="1:5">
      <c r="A36" s="5">
        <v>7</v>
      </c>
      <c r="B36" s="9" t="s">
        <v>218</v>
      </c>
      <c r="C36" s="113">
        <v>23820</v>
      </c>
      <c r="D36" s="129">
        <v>4099.4845560000003</v>
      </c>
      <c r="E36" s="18">
        <f t="shared" si="0"/>
        <v>0.17210262619647357</v>
      </c>
    </row>
    <row r="37" spans="1:5">
      <c r="A37" s="5">
        <v>8</v>
      </c>
      <c r="B37" s="9" t="s">
        <v>219</v>
      </c>
      <c r="C37" s="114">
        <v>690023.34000000008</v>
      </c>
      <c r="D37" s="94">
        <v>450343.45288599998</v>
      </c>
      <c r="E37" s="18">
        <f t="shared" si="0"/>
        <v>0.65264959426734748</v>
      </c>
    </row>
    <row r="38" spans="1:5" ht="37.5">
      <c r="A38" s="5">
        <v>9</v>
      </c>
      <c r="B38" s="9" t="s">
        <v>220</v>
      </c>
      <c r="C38" s="114">
        <v>351337.4</v>
      </c>
      <c r="D38" s="94">
        <v>345323.43308400002</v>
      </c>
      <c r="E38" s="18">
        <f t="shared" si="0"/>
        <v>0.98288264524072866</v>
      </c>
    </row>
    <row r="39" spans="1:5">
      <c r="A39" s="5">
        <v>10</v>
      </c>
      <c r="B39" s="9" t="s">
        <v>221</v>
      </c>
      <c r="C39" s="114">
        <v>85998</v>
      </c>
      <c r="D39" s="94">
        <v>33501.740567000001</v>
      </c>
      <c r="E39" s="18">
        <f t="shared" si="0"/>
        <v>0.38956418250424429</v>
      </c>
    </row>
    <row r="40" spans="1:5">
      <c r="A40" s="5">
        <v>11</v>
      </c>
      <c r="B40" s="9" t="s">
        <v>223</v>
      </c>
      <c r="C40" s="114">
        <v>9013.02</v>
      </c>
      <c r="D40" s="94">
        <v>72204.925766999993</v>
      </c>
      <c r="E40" s="18">
        <f t="shared" si="0"/>
        <v>8.011180022567352</v>
      </c>
    </row>
    <row r="41" spans="1:5" ht="37.5">
      <c r="A41" s="20" t="s">
        <v>33</v>
      </c>
      <c r="B41" s="21" t="s">
        <v>25</v>
      </c>
      <c r="C41" s="128">
        <v>4972</v>
      </c>
      <c r="D41" s="112">
        <v>10256.800722</v>
      </c>
      <c r="E41" s="17">
        <f t="shared" si="0"/>
        <v>2.062912454143202</v>
      </c>
    </row>
    <row r="42" spans="1:5" s="19" customFormat="1">
      <c r="A42" s="20" t="s">
        <v>63</v>
      </c>
      <c r="B42" s="22" t="s">
        <v>26</v>
      </c>
      <c r="C42" s="111">
        <v>1000</v>
      </c>
      <c r="D42" s="112">
        <v>146547.361745</v>
      </c>
      <c r="E42" s="117">
        <f t="shared" si="0"/>
        <v>146.54736174499999</v>
      </c>
    </row>
    <row r="43" spans="1:5" s="19" customFormat="1">
      <c r="A43" s="20" t="s">
        <v>77</v>
      </c>
      <c r="B43" s="22" t="s">
        <v>27</v>
      </c>
      <c r="C43" s="111">
        <v>49847</v>
      </c>
      <c r="D43" s="112">
        <v>0</v>
      </c>
      <c r="E43" s="117">
        <f t="shared" si="0"/>
        <v>0</v>
      </c>
    </row>
    <row r="44" spans="1:5" s="19" customFormat="1">
      <c r="A44" s="62" t="s">
        <v>78</v>
      </c>
      <c r="B44" s="22" t="s">
        <v>28</v>
      </c>
      <c r="C44" s="111">
        <v>70000</v>
      </c>
      <c r="D44" s="112">
        <v>0</v>
      </c>
      <c r="E44" s="117"/>
    </row>
    <row r="45" spans="1:5">
      <c r="A45" s="62" t="s">
        <v>35</v>
      </c>
      <c r="B45" s="22" t="s">
        <v>34</v>
      </c>
      <c r="C45" s="111"/>
      <c r="D45" s="112">
        <v>3763011.061671</v>
      </c>
      <c r="E45" s="17"/>
    </row>
    <row r="46" spans="1:5">
      <c r="A46" s="3" t="s">
        <v>37</v>
      </c>
      <c r="B46" s="58" t="s">
        <v>247</v>
      </c>
      <c r="C46" s="111"/>
      <c r="D46" s="112">
        <v>92427.794477000003</v>
      </c>
      <c r="E46" s="17"/>
    </row>
    <row r="47" spans="1:5" ht="37.5">
      <c r="A47" s="62" t="s">
        <v>45</v>
      </c>
      <c r="B47" s="21" t="s">
        <v>254</v>
      </c>
      <c r="C47" s="111"/>
      <c r="D47" s="112">
        <v>22622.412143000001</v>
      </c>
      <c r="E47" s="22"/>
    </row>
  </sheetData>
  <mergeCells count="4">
    <mergeCell ref="A4:E4"/>
    <mergeCell ref="A1:B1"/>
    <mergeCell ref="A2:B2"/>
    <mergeCell ref="A5:E5"/>
  </mergeCells>
  <printOptions horizontalCentered="1"/>
  <pageMargins left="0.11811023622047245" right="0.11811023622047245" top="0.78740157480314965" bottom="0.78740157480314965" header="0.31496062992125984" footer="0.31496062992125984"/>
  <pageSetup paperSize="9" scale="90" orientation="portrait" r:id="rId1"/>
  <headerFooter>
    <oddFooter>&amp;C&amp;P/&amp;N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90"/>
  <sheetViews>
    <sheetView view="pageBreakPreview" zoomScale="60" zoomScaleNormal="60" workbookViewId="0">
      <pane xSplit="2" ySplit="10" topLeftCell="C32" activePane="bottomRight" state="frozen"/>
      <selection pane="topRight" activeCell="C1" sqref="C1"/>
      <selection pane="bottomLeft" activeCell="A11" sqref="A11"/>
      <selection pane="bottomRight" activeCell="V6" sqref="V6:X6"/>
    </sheetView>
  </sheetViews>
  <sheetFormatPr defaultRowHeight="18.75"/>
  <cols>
    <col min="1" max="1" width="9.42578125" style="14" bestFit="1" customWidth="1"/>
    <col min="2" max="2" width="24.42578125" style="14" customWidth="1"/>
    <col min="3" max="3" width="21.140625" style="14" bestFit="1" customWidth="1"/>
    <col min="4" max="4" width="17.85546875" style="14" customWidth="1"/>
    <col min="5" max="5" width="19" style="14" customWidth="1"/>
    <col min="6" max="6" width="16.28515625" style="14" customWidth="1"/>
    <col min="7" max="7" width="17.28515625" style="14" bestFit="1" customWidth="1"/>
    <col min="8" max="8" width="15.42578125" style="14" customWidth="1"/>
    <col min="9" max="9" width="14" style="14" customWidth="1"/>
    <col min="10" max="10" width="13.7109375" style="14" customWidth="1"/>
    <col min="11" max="11" width="18.7109375" style="14" bestFit="1" customWidth="1"/>
    <col min="12" max="14" width="21.140625" style="14" bestFit="1" customWidth="1"/>
    <col min="15" max="15" width="14.5703125" style="14" customWidth="1"/>
    <col min="16" max="16" width="16.7109375" style="14" customWidth="1"/>
    <col min="17" max="17" width="19.28515625" style="14" customWidth="1"/>
    <col min="18" max="21" width="18.7109375" style="14" bestFit="1" customWidth="1"/>
    <col min="22" max="22" width="11" style="14" bestFit="1" customWidth="1"/>
    <col min="23" max="23" width="9.42578125" style="14" bestFit="1" customWidth="1"/>
    <col min="24" max="24" width="11.140625" style="14" customWidth="1"/>
    <col min="25" max="16384" width="9.140625" style="14"/>
  </cols>
  <sheetData>
    <row r="1" spans="1:24">
      <c r="A1" s="185" t="s">
        <v>151</v>
      </c>
      <c r="B1" s="185"/>
      <c r="U1" s="184" t="s">
        <v>322</v>
      </c>
      <c r="V1" s="184"/>
      <c r="W1" s="184"/>
      <c r="X1" s="184"/>
    </row>
    <row r="2" spans="1:24">
      <c r="A2" s="185" t="s">
        <v>346</v>
      </c>
      <c r="B2" s="185"/>
    </row>
    <row r="4" spans="1:24" ht="30" customHeight="1">
      <c r="A4" s="205" t="s">
        <v>341</v>
      </c>
      <c r="B4" s="205"/>
      <c r="C4" s="205"/>
      <c r="D4" s="205"/>
      <c r="E4" s="205"/>
      <c r="F4" s="205"/>
      <c r="G4" s="205"/>
      <c r="H4" s="205"/>
      <c r="I4" s="205"/>
      <c r="J4" s="205"/>
      <c r="K4" s="205"/>
      <c r="L4" s="205"/>
      <c r="M4" s="205"/>
      <c r="N4" s="205"/>
      <c r="O4" s="205"/>
      <c r="P4" s="205"/>
      <c r="Q4" s="205"/>
      <c r="R4" s="205"/>
      <c r="S4" s="205"/>
      <c r="T4" s="205"/>
      <c r="U4" s="205"/>
      <c r="V4" s="205"/>
      <c r="W4" s="205"/>
      <c r="X4" s="205"/>
    </row>
    <row r="5" spans="1:24">
      <c r="A5" s="207" t="s">
        <v>348</v>
      </c>
      <c r="B5" s="208"/>
      <c r="C5" s="208"/>
      <c r="D5" s="208"/>
      <c r="E5" s="208"/>
      <c r="F5" s="208"/>
      <c r="G5" s="208"/>
      <c r="H5" s="208"/>
      <c r="I5" s="208"/>
      <c r="J5" s="208"/>
      <c r="K5" s="208"/>
      <c r="L5" s="208"/>
      <c r="M5" s="208"/>
      <c r="N5" s="208"/>
      <c r="O5" s="208"/>
      <c r="P5" s="208"/>
      <c r="Q5" s="208"/>
      <c r="R5" s="208"/>
      <c r="S5" s="208"/>
      <c r="T5" s="208"/>
      <c r="U5" s="208"/>
      <c r="V5" s="208"/>
      <c r="W5" s="208"/>
      <c r="X5" s="208"/>
    </row>
    <row r="6" spans="1:24">
      <c r="V6" s="206" t="s">
        <v>0</v>
      </c>
      <c r="W6" s="206"/>
      <c r="X6" s="206"/>
    </row>
    <row r="7" spans="1:24">
      <c r="A7" s="202" t="s">
        <v>1</v>
      </c>
      <c r="B7" s="202" t="s">
        <v>88</v>
      </c>
      <c r="C7" s="202" t="s">
        <v>128</v>
      </c>
      <c r="D7" s="202"/>
      <c r="E7" s="202"/>
      <c r="F7" s="202"/>
      <c r="G7" s="202"/>
      <c r="H7" s="202"/>
      <c r="I7" s="202"/>
      <c r="J7" s="202"/>
      <c r="K7" s="202"/>
      <c r="L7" s="202" t="s">
        <v>90</v>
      </c>
      <c r="M7" s="202"/>
      <c r="N7" s="202"/>
      <c r="O7" s="202"/>
      <c r="P7" s="202"/>
      <c r="Q7" s="202"/>
      <c r="R7" s="202"/>
      <c r="S7" s="202"/>
      <c r="T7" s="202"/>
      <c r="U7" s="202"/>
      <c r="V7" s="201" t="s">
        <v>91</v>
      </c>
      <c r="W7" s="201"/>
      <c r="X7" s="201"/>
    </row>
    <row r="8" spans="1:24" ht="18.75" customHeight="1">
      <c r="A8" s="202"/>
      <c r="B8" s="202"/>
      <c r="C8" s="202" t="s">
        <v>92</v>
      </c>
      <c r="D8" s="202" t="s">
        <v>229</v>
      </c>
      <c r="E8" s="202" t="s">
        <v>255</v>
      </c>
      <c r="F8" s="202" t="s">
        <v>129</v>
      </c>
      <c r="G8" s="202"/>
      <c r="H8" s="202"/>
      <c r="I8" s="203" t="s">
        <v>138</v>
      </c>
      <c r="J8" s="203" t="s">
        <v>139</v>
      </c>
      <c r="K8" s="202" t="s">
        <v>185</v>
      </c>
      <c r="L8" s="202" t="s">
        <v>92</v>
      </c>
      <c r="M8" s="202" t="s">
        <v>229</v>
      </c>
      <c r="N8" s="202" t="s">
        <v>230</v>
      </c>
      <c r="O8" s="203" t="s">
        <v>138</v>
      </c>
      <c r="P8" s="203" t="s">
        <v>139</v>
      </c>
      <c r="Q8" s="202" t="s">
        <v>185</v>
      </c>
      <c r="R8" s="202" t="s">
        <v>129</v>
      </c>
      <c r="S8" s="202"/>
      <c r="T8" s="202"/>
      <c r="U8" s="202" t="s">
        <v>231</v>
      </c>
      <c r="V8" s="201" t="s">
        <v>92</v>
      </c>
      <c r="W8" s="201" t="s">
        <v>23</v>
      </c>
      <c r="X8" s="201" t="s">
        <v>24</v>
      </c>
    </row>
    <row r="9" spans="1:24" ht="139.5" customHeight="1">
      <c r="A9" s="202"/>
      <c r="B9" s="202"/>
      <c r="C9" s="202"/>
      <c r="D9" s="202"/>
      <c r="E9" s="202"/>
      <c r="F9" s="96" t="s">
        <v>92</v>
      </c>
      <c r="G9" s="96" t="s">
        <v>23</v>
      </c>
      <c r="H9" s="96" t="s">
        <v>24</v>
      </c>
      <c r="I9" s="204"/>
      <c r="J9" s="204"/>
      <c r="K9" s="202"/>
      <c r="L9" s="202"/>
      <c r="M9" s="202"/>
      <c r="N9" s="202"/>
      <c r="O9" s="204"/>
      <c r="P9" s="204"/>
      <c r="Q9" s="202"/>
      <c r="R9" s="96" t="s">
        <v>92</v>
      </c>
      <c r="S9" s="96" t="s">
        <v>23</v>
      </c>
      <c r="T9" s="96" t="s">
        <v>24</v>
      </c>
      <c r="U9" s="202"/>
      <c r="V9" s="201"/>
      <c r="W9" s="201"/>
      <c r="X9" s="201"/>
    </row>
    <row r="10" spans="1:24">
      <c r="A10" s="97" t="s">
        <v>6</v>
      </c>
      <c r="B10" s="98" t="s">
        <v>7</v>
      </c>
      <c r="C10" s="97" t="s">
        <v>340</v>
      </c>
      <c r="D10" s="97">
        <v>2</v>
      </c>
      <c r="E10" s="97">
        <v>3</v>
      </c>
      <c r="F10" s="97" t="s">
        <v>67</v>
      </c>
      <c r="G10" s="97">
        <v>5</v>
      </c>
      <c r="H10" s="97">
        <v>6</v>
      </c>
      <c r="I10" s="97">
        <v>7</v>
      </c>
      <c r="J10" s="97">
        <v>8</v>
      </c>
      <c r="K10" s="97">
        <v>9</v>
      </c>
      <c r="L10" s="97">
        <v>10</v>
      </c>
      <c r="M10" s="97">
        <v>11</v>
      </c>
      <c r="N10" s="97">
        <v>12</v>
      </c>
      <c r="O10" s="97">
        <v>13</v>
      </c>
      <c r="P10" s="97">
        <v>14</v>
      </c>
      <c r="Q10" s="97">
        <v>15</v>
      </c>
      <c r="R10" s="97">
        <v>16</v>
      </c>
      <c r="S10" s="97">
        <v>17</v>
      </c>
      <c r="T10" s="97">
        <v>18</v>
      </c>
      <c r="U10" s="97">
        <v>19</v>
      </c>
      <c r="V10" s="97">
        <v>20</v>
      </c>
      <c r="W10" s="97">
        <v>21</v>
      </c>
      <c r="X10" s="97">
        <v>22</v>
      </c>
    </row>
    <row r="11" spans="1:24">
      <c r="A11" s="99"/>
      <c r="B11" s="119" t="s">
        <v>82</v>
      </c>
      <c r="C11" s="168">
        <f>+C12+C86+C87+C88+C89+C90</f>
        <v>4586214.1013730001</v>
      </c>
      <c r="D11" s="168">
        <f t="shared" ref="D11:U11" si="0">+D12+D86+D87+D88+D89+D90</f>
        <v>2225018.541373</v>
      </c>
      <c r="E11" s="168">
        <f t="shared" si="0"/>
        <v>1854402.5599999998</v>
      </c>
      <c r="F11" s="168">
        <f t="shared" si="0"/>
        <v>380974</v>
      </c>
      <c r="G11" s="168">
        <f t="shared" si="0"/>
        <v>66011</v>
      </c>
      <c r="H11" s="168">
        <f t="shared" si="0"/>
        <v>314963</v>
      </c>
      <c r="I11" s="168">
        <f t="shared" si="0"/>
        <v>4972</v>
      </c>
      <c r="J11" s="168">
        <f t="shared" si="0"/>
        <v>1000</v>
      </c>
      <c r="K11" s="168">
        <f t="shared" si="0"/>
        <v>119847</v>
      </c>
      <c r="L11" s="168">
        <f>+L12+L86+L87+L88+L89+L90</f>
        <v>8606666.7659890018</v>
      </c>
      <c r="M11" s="168">
        <f t="shared" ref="M11:Q11" si="1">+M12+M86+M87+M88+M89+M90</f>
        <v>2360955.33953</v>
      </c>
      <c r="N11" s="168">
        <f t="shared" si="1"/>
        <v>1596417.1646869995</v>
      </c>
      <c r="O11" s="168">
        <f t="shared" si="1"/>
        <v>10256.800722</v>
      </c>
      <c r="P11" s="168">
        <f t="shared" si="1"/>
        <v>146547.361745</v>
      </c>
      <c r="Q11" s="168">
        <f t="shared" si="1"/>
        <v>3763011</v>
      </c>
      <c r="R11" s="168">
        <f t="shared" si="0"/>
        <v>729479.09930499992</v>
      </c>
      <c r="S11" s="168">
        <f t="shared" si="0"/>
        <v>472982.59880100004</v>
      </c>
      <c r="T11" s="168">
        <f t="shared" si="0"/>
        <v>256496.500504</v>
      </c>
      <c r="U11" s="168">
        <f t="shared" si="0"/>
        <v>261130.49429100001</v>
      </c>
      <c r="V11" s="120">
        <v>1.0241799227903037</v>
      </c>
      <c r="W11" s="120">
        <v>1.0610946810686426</v>
      </c>
      <c r="X11" s="118">
        <v>0.86087950864724849</v>
      </c>
    </row>
    <row r="12" spans="1:24" ht="37.5">
      <c r="A12" s="100" t="s">
        <v>49</v>
      </c>
      <c r="B12" s="101" t="s">
        <v>83</v>
      </c>
      <c r="C12" s="121">
        <v>4460395.1013730001</v>
      </c>
      <c r="D12" s="121">
        <v>2225018.541373</v>
      </c>
      <c r="E12" s="121">
        <v>1854402.5599999998</v>
      </c>
      <c r="F12" s="121">
        <v>380974</v>
      </c>
      <c r="G12" s="121">
        <v>66011</v>
      </c>
      <c r="H12" s="121">
        <v>314963</v>
      </c>
      <c r="I12" s="121"/>
      <c r="J12" s="121"/>
      <c r="K12" s="121">
        <v>0</v>
      </c>
      <c r="L12" s="121">
        <v>4686851.6035220008</v>
      </c>
      <c r="M12" s="121">
        <v>2360955.33953</v>
      </c>
      <c r="N12" s="121">
        <v>1596417.1646869995</v>
      </c>
      <c r="O12" s="121"/>
      <c r="P12" s="121"/>
      <c r="Q12" s="121"/>
      <c r="R12" s="165">
        <v>729479.09930499992</v>
      </c>
      <c r="S12" s="165">
        <v>472982.59880100004</v>
      </c>
      <c r="T12" s="165">
        <v>256496.500504</v>
      </c>
      <c r="U12" s="121">
        <v>261130.49429100001</v>
      </c>
      <c r="V12" s="120">
        <v>1.050770502837135</v>
      </c>
      <c r="W12" s="120">
        <v>1.0610946810686426</v>
      </c>
      <c r="X12" s="120">
        <v>0.86087950864724849</v>
      </c>
    </row>
    <row r="13" spans="1:24" ht="37.5">
      <c r="A13" s="102">
        <v>1</v>
      </c>
      <c r="B13" s="122" t="s">
        <v>256</v>
      </c>
      <c r="C13" s="103">
        <v>9896.0499999999993</v>
      </c>
      <c r="D13" s="121"/>
      <c r="E13" s="103">
        <v>9896.0499999999993</v>
      </c>
      <c r="F13" s="103">
        <v>0</v>
      </c>
      <c r="G13" s="103"/>
      <c r="H13" s="103"/>
      <c r="I13" s="103"/>
      <c r="J13" s="103"/>
      <c r="K13" s="121"/>
      <c r="L13" s="123">
        <v>10839.762198</v>
      </c>
      <c r="M13" s="103">
        <v>0</v>
      </c>
      <c r="N13" s="103">
        <v>10839.762198</v>
      </c>
      <c r="O13" s="103"/>
      <c r="P13" s="103"/>
      <c r="Q13" s="103"/>
      <c r="R13" s="166">
        <v>0</v>
      </c>
      <c r="S13" s="165">
        <v>0</v>
      </c>
      <c r="T13" s="166">
        <v>0</v>
      </c>
      <c r="U13" s="103">
        <v>1411.4036530000001</v>
      </c>
      <c r="V13" s="104">
        <v>1.0953625131239233</v>
      </c>
      <c r="W13" s="104"/>
      <c r="X13" s="104">
        <v>1.0953625131239233</v>
      </c>
    </row>
    <row r="14" spans="1:24" ht="37.5">
      <c r="A14" s="102">
        <v>2</v>
      </c>
      <c r="B14" s="122" t="s">
        <v>257</v>
      </c>
      <c r="C14" s="103">
        <v>14984.29</v>
      </c>
      <c r="D14" s="103"/>
      <c r="E14" s="103">
        <v>14984.29</v>
      </c>
      <c r="F14" s="103">
        <v>0</v>
      </c>
      <c r="G14" s="103"/>
      <c r="H14" s="103"/>
      <c r="I14" s="103"/>
      <c r="J14" s="103"/>
      <c r="K14" s="121"/>
      <c r="L14" s="123">
        <v>20729.777255000001</v>
      </c>
      <c r="M14" s="103">
        <v>0</v>
      </c>
      <c r="N14" s="103">
        <v>20729.777255000001</v>
      </c>
      <c r="O14" s="103"/>
      <c r="P14" s="103"/>
      <c r="Q14" s="103"/>
      <c r="R14" s="166">
        <v>0</v>
      </c>
      <c r="S14" s="166">
        <v>0</v>
      </c>
      <c r="T14" s="166">
        <v>0</v>
      </c>
      <c r="U14" s="103">
        <v>1727.9884549999999</v>
      </c>
      <c r="V14" s="104">
        <v>1.3834340669461149</v>
      </c>
      <c r="W14" s="104"/>
      <c r="X14" s="104">
        <v>1.3834340669461149</v>
      </c>
    </row>
    <row r="15" spans="1:24" ht="37.5">
      <c r="A15" s="102">
        <v>3</v>
      </c>
      <c r="B15" s="122" t="s">
        <v>258</v>
      </c>
      <c r="C15" s="103">
        <v>233821.99</v>
      </c>
      <c r="D15" s="103">
        <v>102922</v>
      </c>
      <c r="E15" s="103">
        <v>80964.990000000005</v>
      </c>
      <c r="F15" s="103">
        <v>49935</v>
      </c>
      <c r="G15" s="103"/>
      <c r="H15" s="103">
        <v>49935</v>
      </c>
      <c r="I15" s="103"/>
      <c r="J15" s="103"/>
      <c r="K15" s="121"/>
      <c r="L15" s="123">
        <v>193862.30241199999</v>
      </c>
      <c r="M15" s="103">
        <v>55361.521898999999</v>
      </c>
      <c r="N15" s="103">
        <v>110766.352799</v>
      </c>
      <c r="O15" s="103"/>
      <c r="P15" s="103"/>
      <c r="Q15" s="103"/>
      <c r="R15" s="166">
        <v>27734.427714000001</v>
      </c>
      <c r="S15" s="166">
        <v>0</v>
      </c>
      <c r="T15" s="166">
        <v>27734.427714000001</v>
      </c>
      <c r="U15" s="103">
        <v>38806.886237999999</v>
      </c>
      <c r="V15" s="104">
        <v>0.82910209776249022</v>
      </c>
      <c r="W15" s="104">
        <v>0.53789784398865159</v>
      </c>
      <c r="X15" s="104">
        <v>1.368077150370796</v>
      </c>
    </row>
    <row r="16" spans="1:24" ht="37.5">
      <c r="A16" s="102">
        <v>4</v>
      </c>
      <c r="B16" s="122" t="s">
        <v>130</v>
      </c>
      <c r="C16" s="103">
        <v>16216.14</v>
      </c>
      <c r="D16" s="103">
        <v>5619</v>
      </c>
      <c r="E16" s="103">
        <v>10514.14</v>
      </c>
      <c r="F16" s="103">
        <v>83</v>
      </c>
      <c r="G16" s="103"/>
      <c r="H16" s="103">
        <v>83</v>
      </c>
      <c r="I16" s="103"/>
      <c r="J16" s="103"/>
      <c r="K16" s="121"/>
      <c r="L16" s="123">
        <v>16311.775241000001</v>
      </c>
      <c r="M16" s="103">
        <v>5610.4925880000001</v>
      </c>
      <c r="N16" s="103">
        <v>10560.227777</v>
      </c>
      <c r="O16" s="103"/>
      <c r="P16" s="103"/>
      <c r="Q16" s="103"/>
      <c r="R16" s="166">
        <v>141.05487600000001</v>
      </c>
      <c r="S16" s="166">
        <v>0</v>
      </c>
      <c r="T16" s="166">
        <v>141.05487600000001</v>
      </c>
      <c r="U16" s="103">
        <v>276.87155100000001</v>
      </c>
      <c r="V16" s="104">
        <v>1.0058975342467444</v>
      </c>
      <c r="W16" s="104"/>
      <c r="X16" s="104">
        <v>1.0043834091043111</v>
      </c>
    </row>
    <row r="17" spans="1:24">
      <c r="A17" s="102">
        <v>5</v>
      </c>
      <c r="B17" s="122" t="s">
        <v>259</v>
      </c>
      <c r="C17" s="103">
        <v>10690.06</v>
      </c>
      <c r="D17" s="103"/>
      <c r="E17" s="103">
        <v>10653.06</v>
      </c>
      <c r="F17" s="103">
        <v>37</v>
      </c>
      <c r="G17" s="103"/>
      <c r="H17" s="103">
        <v>37</v>
      </c>
      <c r="I17" s="103"/>
      <c r="J17" s="103"/>
      <c r="K17" s="121"/>
      <c r="L17" s="123">
        <v>12477.355665999999</v>
      </c>
      <c r="M17" s="103">
        <v>0</v>
      </c>
      <c r="N17" s="103">
        <v>12369.388986</v>
      </c>
      <c r="O17" s="103"/>
      <c r="P17" s="103"/>
      <c r="Q17" s="103"/>
      <c r="R17" s="166">
        <v>107.96668</v>
      </c>
      <c r="S17" s="166">
        <v>0</v>
      </c>
      <c r="T17" s="166">
        <v>107.96668</v>
      </c>
      <c r="U17" s="103">
        <v>657.76984500000003</v>
      </c>
      <c r="V17" s="104">
        <v>1.1671922950853411</v>
      </c>
      <c r="W17" s="104"/>
      <c r="X17" s="104">
        <v>1.1611113601162484</v>
      </c>
    </row>
    <row r="18" spans="1:24">
      <c r="A18" s="102">
        <v>6</v>
      </c>
      <c r="B18" s="122" t="s">
        <v>260</v>
      </c>
      <c r="C18" s="103">
        <v>11971.21</v>
      </c>
      <c r="D18" s="103"/>
      <c r="E18" s="103">
        <v>11963.21</v>
      </c>
      <c r="F18" s="103">
        <v>8</v>
      </c>
      <c r="G18" s="103"/>
      <c r="H18" s="103">
        <v>8</v>
      </c>
      <c r="I18" s="103"/>
      <c r="J18" s="103"/>
      <c r="K18" s="121"/>
      <c r="L18" s="123">
        <v>10982.599066999999</v>
      </c>
      <c r="M18" s="103">
        <v>0</v>
      </c>
      <c r="N18" s="103">
        <v>10971.169066999999</v>
      </c>
      <c r="O18" s="103"/>
      <c r="P18" s="103"/>
      <c r="Q18" s="103"/>
      <c r="R18" s="166">
        <v>11.43</v>
      </c>
      <c r="S18" s="166">
        <v>0</v>
      </c>
      <c r="T18" s="166">
        <v>11.43</v>
      </c>
      <c r="U18" s="103">
        <v>1130.083181</v>
      </c>
      <c r="V18" s="104">
        <v>0.9174176267060723</v>
      </c>
      <c r="W18" s="104"/>
      <c r="X18" s="104">
        <v>0.91707569013667734</v>
      </c>
    </row>
    <row r="19" spans="1:24" ht="37.5">
      <c r="A19" s="102">
        <v>7</v>
      </c>
      <c r="B19" s="122" t="s">
        <v>131</v>
      </c>
      <c r="C19" s="103">
        <v>30971.27</v>
      </c>
      <c r="D19" s="103"/>
      <c r="E19" s="103">
        <v>30971.27</v>
      </c>
      <c r="F19" s="103">
        <v>0</v>
      </c>
      <c r="G19" s="103"/>
      <c r="H19" s="103"/>
      <c r="I19" s="103"/>
      <c r="J19" s="103"/>
      <c r="K19" s="121"/>
      <c r="L19" s="123">
        <v>25462.406465</v>
      </c>
      <c r="M19" s="103">
        <v>0</v>
      </c>
      <c r="N19" s="103">
        <v>25462.406465</v>
      </c>
      <c r="O19" s="103"/>
      <c r="P19" s="103"/>
      <c r="Q19" s="103"/>
      <c r="R19" s="166">
        <v>0</v>
      </c>
      <c r="S19" s="166">
        <v>0</v>
      </c>
      <c r="T19" s="166">
        <v>0</v>
      </c>
      <c r="U19" s="103">
        <v>29547.433639999999</v>
      </c>
      <c r="V19" s="104">
        <v>0.82212987923969538</v>
      </c>
      <c r="W19" s="104"/>
      <c r="X19" s="104">
        <v>0.82212987923969538</v>
      </c>
    </row>
    <row r="20" spans="1:24">
      <c r="A20" s="102">
        <v>8</v>
      </c>
      <c r="B20" s="122" t="s">
        <v>132</v>
      </c>
      <c r="C20" s="103">
        <v>8178.24</v>
      </c>
      <c r="D20" s="103"/>
      <c r="E20" s="103">
        <v>8178.24</v>
      </c>
      <c r="F20" s="103">
        <v>0</v>
      </c>
      <c r="G20" s="103"/>
      <c r="H20" s="103"/>
      <c r="I20" s="103"/>
      <c r="J20" s="103"/>
      <c r="K20" s="121"/>
      <c r="L20" s="123">
        <v>9014.1545839999999</v>
      </c>
      <c r="M20" s="103">
        <v>0</v>
      </c>
      <c r="N20" s="103">
        <v>9014.1545839999999</v>
      </c>
      <c r="O20" s="103"/>
      <c r="P20" s="103"/>
      <c r="Q20" s="103"/>
      <c r="R20" s="166">
        <v>0</v>
      </c>
      <c r="S20" s="166">
        <v>0</v>
      </c>
      <c r="T20" s="166">
        <v>0</v>
      </c>
      <c r="U20" s="103">
        <v>996.66130599999997</v>
      </c>
      <c r="V20" s="104">
        <v>1.1022120387760692</v>
      </c>
      <c r="W20" s="104"/>
      <c r="X20" s="104">
        <v>1.1022120387760692</v>
      </c>
    </row>
    <row r="21" spans="1:24">
      <c r="A21" s="102">
        <v>9</v>
      </c>
      <c r="B21" s="122" t="s">
        <v>261</v>
      </c>
      <c r="C21" s="103">
        <v>11904.03</v>
      </c>
      <c r="D21" s="103"/>
      <c r="E21" s="103">
        <v>11829.03</v>
      </c>
      <c r="F21" s="103">
        <v>75</v>
      </c>
      <c r="G21" s="103"/>
      <c r="H21" s="103">
        <v>75</v>
      </c>
      <c r="I21" s="103"/>
      <c r="J21" s="103"/>
      <c r="K21" s="121"/>
      <c r="L21" s="123">
        <v>12768.071572000001</v>
      </c>
      <c r="M21" s="103">
        <v>0</v>
      </c>
      <c r="N21" s="103">
        <v>12685.460072</v>
      </c>
      <c r="O21" s="103"/>
      <c r="P21" s="103"/>
      <c r="Q21" s="103"/>
      <c r="R21" s="166">
        <v>82.611500000000007</v>
      </c>
      <c r="S21" s="166">
        <v>0</v>
      </c>
      <c r="T21" s="166">
        <v>82.611500000000007</v>
      </c>
      <c r="U21" s="103">
        <v>3121.7252520000002</v>
      </c>
      <c r="V21" s="104">
        <v>1.0725839545095233</v>
      </c>
      <c r="W21" s="104"/>
      <c r="X21" s="104">
        <v>1.072400701663619</v>
      </c>
    </row>
    <row r="22" spans="1:24" ht="37.5">
      <c r="A22" s="102">
        <v>10</v>
      </c>
      <c r="B22" s="122" t="s">
        <v>181</v>
      </c>
      <c r="C22" s="103">
        <v>67067.959999999992</v>
      </c>
      <c r="D22" s="103">
        <v>6972</v>
      </c>
      <c r="E22" s="103">
        <v>60087.96</v>
      </c>
      <c r="F22" s="103">
        <v>8</v>
      </c>
      <c r="G22" s="103"/>
      <c r="H22" s="103">
        <v>8</v>
      </c>
      <c r="I22" s="103"/>
      <c r="J22" s="103"/>
      <c r="K22" s="121"/>
      <c r="L22" s="123">
        <v>67875.389546999999</v>
      </c>
      <c r="M22" s="103">
        <v>6961.702002</v>
      </c>
      <c r="N22" s="103">
        <v>60904.687545000001</v>
      </c>
      <c r="O22" s="103"/>
      <c r="P22" s="103"/>
      <c r="Q22" s="103"/>
      <c r="R22" s="166">
        <v>9</v>
      </c>
      <c r="S22" s="166">
        <v>0</v>
      </c>
      <c r="T22" s="166">
        <v>9</v>
      </c>
      <c r="U22" s="103">
        <v>641.52060100000006</v>
      </c>
      <c r="V22" s="104">
        <v>1.0120389757941051</v>
      </c>
      <c r="W22" s="104"/>
      <c r="X22" s="104">
        <v>1.0135921995854078</v>
      </c>
    </row>
    <row r="23" spans="1:24" ht="37.5">
      <c r="A23" s="102">
        <v>11</v>
      </c>
      <c r="B23" s="122" t="s">
        <v>133</v>
      </c>
      <c r="C23" s="103">
        <v>324843.08</v>
      </c>
      <c r="D23" s="103">
        <v>11334</v>
      </c>
      <c r="E23" s="103">
        <v>313026.08</v>
      </c>
      <c r="F23" s="103">
        <v>483</v>
      </c>
      <c r="G23" s="103"/>
      <c r="H23" s="103">
        <v>483</v>
      </c>
      <c r="I23" s="103"/>
      <c r="J23" s="103"/>
      <c r="K23" s="121"/>
      <c r="L23" s="123">
        <v>323840.38796100003</v>
      </c>
      <c r="M23" s="103">
        <v>11372.945383</v>
      </c>
      <c r="N23" s="103">
        <v>311950.39157800004</v>
      </c>
      <c r="O23" s="103"/>
      <c r="P23" s="103"/>
      <c r="Q23" s="103"/>
      <c r="R23" s="166">
        <v>517.05100000000004</v>
      </c>
      <c r="S23" s="166">
        <v>0</v>
      </c>
      <c r="T23" s="166">
        <v>517.05100000000004</v>
      </c>
      <c r="U23" s="103">
        <v>97892.596447999997</v>
      </c>
      <c r="V23" s="104">
        <v>0.9969133033740476</v>
      </c>
      <c r="W23" s="104">
        <v>1.0034361551967532</v>
      </c>
      <c r="X23" s="104">
        <v>0.99656358210791895</v>
      </c>
    </row>
    <row r="24" spans="1:24">
      <c r="A24" s="102">
        <v>12</v>
      </c>
      <c r="B24" s="122" t="s">
        <v>134</v>
      </c>
      <c r="C24" s="103">
        <v>162239.91535299999</v>
      </c>
      <c r="D24" s="103">
        <v>17430.575353</v>
      </c>
      <c r="E24" s="103">
        <v>138699.34</v>
      </c>
      <c r="F24" s="103">
        <v>6110</v>
      </c>
      <c r="G24" s="103">
        <v>3580</v>
      </c>
      <c r="H24" s="103">
        <v>2530</v>
      </c>
      <c r="I24" s="103"/>
      <c r="J24" s="103"/>
      <c r="K24" s="121"/>
      <c r="L24" s="123">
        <v>88627.944182000007</v>
      </c>
      <c r="M24" s="103">
        <v>14365.583589999998</v>
      </c>
      <c r="N24" s="103">
        <v>64370.369488999997</v>
      </c>
      <c r="O24" s="103"/>
      <c r="P24" s="103"/>
      <c r="Q24" s="103"/>
      <c r="R24" s="166">
        <v>9891.9911030000003</v>
      </c>
      <c r="S24" s="166">
        <v>8180</v>
      </c>
      <c r="T24" s="166">
        <v>1711.9911030000001</v>
      </c>
      <c r="U24" s="103">
        <v>19784.806128</v>
      </c>
      <c r="V24" s="104">
        <v>0.54627706128398923</v>
      </c>
      <c r="W24" s="104">
        <v>0.82416003482796785</v>
      </c>
      <c r="X24" s="104">
        <v>0.46410004178102071</v>
      </c>
    </row>
    <row r="25" spans="1:24" ht="56.25">
      <c r="A25" s="102">
        <v>13</v>
      </c>
      <c r="B25" s="122" t="s">
        <v>262</v>
      </c>
      <c r="C25" s="103">
        <v>56665.43</v>
      </c>
      <c r="D25" s="103">
        <v>3078</v>
      </c>
      <c r="E25" s="103">
        <v>46373.43</v>
      </c>
      <c r="F25" s="103">
        <v>7214</v>
      </c>
      <c r="G25" s="103">
        <v>515</v>
      </c>
      <c r="H25" s="103">
        <v>6699</v>
      </c>
      <c r="I25" s="103"/>
      <c r="J25" s="103"/>
      <c r="K25" s="121"/>
      <c r="L25" s="123">
        <v>53753.278272000003</v>
      </c>
      <c r="M25" s="103">
        <v>3589.7269660000002</v>
      </c>
      <c r="N25" s="103">
        <v>46334.755996</v>
      </c>
      <c r="O25" s="103"/>
      <c r="P25" s="103"/>
      <c r="Q25" s="103"/>
      <c r="R25" s="166">
        <v>3828.79531</v>
      </c>
      <c r="S25" s="166">
        <v>0</v>
      </c>
      <c r="T25" s="166">
        <v>3828.79531</v>
      </c>
      <c r="U25" s="103">
        <v>3951.1352889999998</v>
      </c>
      <c r="V25" s="104">
        <v>0.94860796559736693</v>
      </c>
      <c r="W25" s="104">
        <v>1.1662530753736193</v>
      </c>
      <c r="X25" s="104">
        <v>0.99916603097937762</v>
      </c>
    </row>
    <row r="26" spans="1:24" ht="37.5">
      <c r="A26" s="102">
        <v>14</v>
      </c>
      <c r="B26" s="122" t="s">
        <v>263</v>
      </c>
      <c r="C26" s="103">
        <v>48692.58</v>
      </c>
      <c r="D26" s="103">
        <v>230</v>
      </c>
      <c r="E26" s="103">
        <v>46782.58</v>
      </c>
      <c r="F26" s="103">
        <v>1680</v>
      </c>
      <c r="G26" s="103">
        <v>440</v>
      </c>
      <c r="H26" s="103">
        <v>1240</v>
      </c>
      <c r="I26" s="103"/>
      <c r="J26" s="103"/>
      <c r="K26" s="121"/>
      <c r="L26" s="123">
        <v>48014.316414000001</v>
      </c>
      <c r="M26" s="103">
        <v>306.65143699999999</v>
      </c>
      <c r="N26" s="103">
        <v>45928.659052000003</v>
      </c>
      <c r="O26" s="103"/>
      <c r="P26" s="103"/>
      <c r="Q26" s="103"/>
      <c r="R26" s="166">
        <v>1779.0059249999999</v>
      </c>
      <c r="S26" s="166">
        <v>0</v>
      </c>
      <c r="T26" s="166">
        <v>1779.0059249999999</v>
      </c>
      <c r="U26" s="103">
        <v>5300.6280619999998</v>
      </c>
      <c r="V26" s="104">
        <v>0.98607049398491509</v>
      </c>
      <c r="W26" s="104"/>
      <c r="X26" s="104">
        <v>0.98174703173702693</v>
      </c>
    </row>
    <row r="27" spans="1:24" ht="37.5">
      <c r="A27" s="102">
        <v>15</v>
      </c>
      <c r="B27" s="122" t="s">
        <v>135</v>
      </c>
      <c r="C27" s="103">
        <v>13906.1</v>
      </c>
      <c r="D27" s="103">
        <v>0</v>
      </c>
      <c r="E27" s="103">
        <v>13906.1</v>
      </c>
      <c r="F27" s="103">
        <v>0</v>
      </c>
      <c r="G27" s="103"/>
      <c r="H27" s="103"/>
      <c r="I27" s="103"/>
      <c r="J27" s="103"/>
      <c r="K27" s="121"/>
      <c r="L27" s="123">
        <v>25248.065405000001</v>
      </c>
      <c r="M27" s="103">
        <v>376.19691799999998</v>
      </c>
      <c r="N27" s="103">
        <v>24871.868487</v>
      </c>
      <c r="O27" s="103"/>
      <c r="P27" s="103"/>
      <c r="Q27" s="103"/>
      <c r="R27" s="166">
        <v>0</v>
      </c>
      <c r="S27" s="166">
        <v>0</v>
      </c>
      <c r="T27" s="166">
        <v>0</v>
      </c>
      <c r="U27" s="103">
        <v>2607.1343879999999</v>
      </c>
      <c r="V27" s="104">
        <v>1.8156108042513717</v>
      </c>
      <c r="W27" s="104"/>
      <c r="X27" s="104">
        <v>1.7885581498047618</v>
      </c>
    </row>
    <row r="28" spans="1:24" ht="37.5">
      <c r="A28" s="102">
        <v>16</v>
      </c>
      <c r="B28" s="122" t="s">
        <v>248</v>
      </c>
      <c r="C28" s="103">
        <v>22629.39</v>
      </c>
      <c r="D28" s="103">
        <v>1387</v>
      </c>
      <c r="E28" s="103">
        <v>19512.39</v>
      </c>
      <c r="F28" s="103">
        <v>1730</v>
      </c>
      <c r="G28" s="103"/>
      <c r="H28" s="103">
        <v>1730</v>
      </c>
      <c r="I28" s="103"/>
      <c r="J28" s="103"/>
      <c r="K28" s="121"/>
      <c r="L28" s="123">
        <v>19862.961844999998</v>
      </c>
      <c r="M28" s="103">
        <v>222.400938</v>
      </c>
      <c r="N28" s="103">
        <v>18262.511746</v>
      </c>
      <c r="O28" s="103"/>
      <c r="P28" s="103"/>
      <c r="Q28" s="103"/>
      <c r="R28" s="166">
        <v>1378.0491609999999</v>
      </c>
      <c r="S28" s="166">
        <v>1108.681832</v>
      </c>
      <c r="T28" s="166">
        <v>269.36732899999998</v>
      </c>
      <c r="U28" s="103">
        <v>3430.6050730000002</v>
      </c>
      <c r="V28" s="104">
        <v>0.87775065280151154</v>
      </c>
      <c r="W28" s="104">
        <v>0.16034674693583273</v>
      </c>
      <c r="X28" s="104">
        <v>0.93594437923801244</v>
      </c>
    </row>
    <row r="29" spans="1:24">
      <c r="A29" s="102">
        <v>17</v>
      </c>
      <c r="B29" s="122" t="s">
        <v>136</v>
      </c>
      <c r="C29" s="103">
        <v>15802.46</v>
      </c>
      <c r="D29" s="103"/>
      <c r="E29" s="103">
        <v>15780.46</v>
      </c>
      <c r="F29" s="103">
        <v>22</v>
      </c>
      <c r="G29" s="103"/>
      <c r="H29" s="103">
        <v>22</v>
      </c>
      <c r="I29" s="103"/>
      <c r="J29" s="103"/>
      <c r="K29" s="121"/>
      <c r="L29" s="123">
        <v>18840.301936</v>
      </c>
      <c r="M29" s="103">
        <v>0</v>
      </c>
      <c r="N29" s="103">
        <v>18670.355936</v>
      </c>
      <c r="O29" s="103"/>
      <c r="P29" s="103"/>
      <c r="Q29" s="103"/>
      <c r="R29" s="166">
        <v>169.946</v>
      </c>
      <c r="S29" s="166">
        <v>0</v>
      </c>
      <c r="T29" s="166">
        <v>169.946</v>
      </c>
      <c r="U29" s="103">
        <v>2304.3337069999998</v>
      </c>
      <c r="V29" s="104">
        <v>1.1922385461504095</v>
      </c>
      <c r="W29" s="104"/>
      <c r="X29" s="104">
        <v>1.1831312861602261</v>
      </c>
    </row>
    <row r="30" spans="1:24">
      <c r="A30" s="102">
        <v>18</v>
      </c>
      <c r="B30" s="122" t="s">
        <v>264</v>
      </c>
      <c r="C30" s="103">
        <v>5877.34</v>
      </c>
      <c r="D30" s="103"/>
      <c r="E30" s="103">
        <v>5877.34</v>
      </c>
      <c r="F30" s="103">
        <v>0</v>
      </c>
      <c r="G30" s="103"/>
      <c r="H30" s="103"/>
      <c r="I30" s="103"/>
      <c r="J30" s="103"/>
      <c r="K30" s="121"/>
      <c r="L30" s="123">
        <v>6422.0902420000002</v>
      </c>
      <c r="M30" s="103">
        <v>0</v>
      </c>
      <c r="N30" s="103">
        <v>6422.0902420000002</v>
      </c>
      <c r="O30" s="103"/>
      <c r="P30" s="103"/>
      <c r="Q30" s="103"/>
      <c r="R30" s="166">
        <v>0</v>
      </c>
      <c r="S30" s="166">
        <v>0</v>
      </c>
      <c r="T30" s="166">
        <v>0</v>
      </c>
      <c r="U30" s="103">
        <v>63.928258999999997</v>
      </c>
      <c r="V30" s="104">
        <v>1.0926865285996727</v>
      </c>
      <c r="W30" s="104"/>
      <c r="X30" s="104">
        <v>1.0926865285996727</v>
      </c>
    </row>
    <row r="31" spans="1:24" ht="37.5">
      <c r="A31" s="102">
        <v>19</v>
      </c>
      <c r="B31" s="122" t="s">
        <v>265</v>
      </c>
      <c r="C31" s="103">
        <v>57817.84</v>
      </c>
      <c r="D31" s="103">
        <v>3564</v>
      </c>
      <c r="E31" s="103">
        <v>17125.84</v>
      </c>
      <c r="F31" s="103">
        <v>37128</v>
      </c>
      <c r="G31" s="103">
        <v>36936</v>
      </c>
      <c r="H31" s="103">
        <v>192</v>
      </c>
      <c r="I31" s="103"/>
      <c r="J31" s="103"/>
      <c r="K31" s="123"/>
      <c r="L31" s="123">
        <v>92952.081668999992</v>
      </c>
      <c r="M31" s="103">
        <v>1853.8868779999902</v>
      </c>
      <c r="N31" s="103">
        <v>19635.594791</v>
      </c>
      <c r="O31" s="103"/>
      <c r="P31" s="103"/>
      <c r="Q31" s="103"/>
      <c r="R31" s="166">
        <v>71462.600000000006</v>
      </c>
      <c r="S31" s="166">
        <v>71117.600000000006</v>
      </c>
      <c r="T31" s="166">
        <v>345</v>
      </c>
      <c r="U31" s="103">
        <v>2511.998779</v>
      </c>
      <c r="V31" s="104">
        <v>1.6076712943444444</v>
      </c>
      <c r="W31" s="104">
        <v>0.52017028002244392</v>
      </c>
      <c r="X31" s="104">
        <v>1.1465478359601631</v>
      </c>
    </row>
    <row r="32" spans="1:24" ht="37.5">
      <c r="A32" s="102">
        <v>20</v>
      </c>
      <c r="B32" s="122" t="s">
        <v>266</v>
      </c>
      <c r="C32" s="103">
        <v>1315.36</v>
      </c>
      <c r="D32" s="103"/>
      <c r="E32" s="103">
        <v>1236.3599999999999</v>
      </c>
      <c r="F32" s="103">
        <v>79</v>
      </c>
      <c r="G32" s="103"/>
      <c r="H32" s="103">
        <v>79</v>
      </c>
      <c r="I32" s="103"/>
      <c r="J32" s="103"/>
      <c r="K32" s="123"/>
      <c r="L32" s="123">
        <v>1649.118422</v>
      </c>
      <c r="M32" s="103">
        <v>0</v>
      </c>
      <c r="N32" s="103">
        <v>1597.4784219999999</v>
      </c>
      <c r="O32" s="103"/>
      <c r="P32" s="103"/>
      <c r="Q32" s="103"/>
      <c r="R32" s="166">
        <v>51.64</v>
      </c>
      <c r="S32" s="166">
        <v>0</v>
      </c>
      <c r="T32" s="166">
        <v>51.64</v>
      </c>
      <c r="U32" s="103">
        <v>39.817742000000003</v>
      </c>
      <c r="V32" s="104">
        <v>1.2537392212018004</v>
      </c>
      <c r="W32" s="104"/>
      <c r="X32" s="104">
        <v>1.2920819356821638</v>
      </c>
    </row>
    <row r="33" spans="1:24">
      <c r="A33" s="102">
        <v>21</v>
      </c>
      <c r="B33" s="122" t="s">
        <v>137</v>
      </c>
      <c r="C33" s="103">
        <v>10721.39</v>
      </c>
      <c r="D33" s="103">
        <v>0</v>
      </c>
      <c r="E33" s="103">
        <v>2493.39</v>
      </c>
      <c r="F33" s="103">
        <v>8228</v>
      </c>
      <c r="G33" s="103">
        <v>1090</v>
      </c>
      <c r="H33" s="103">
        <v>7138</v>
      </c>
      <c r="I33" s="103"/>
      <c r="J33" s="103"/>
      <c r="K33" s="123"/>
      <c r="L33" s="123">
        <v>5031.9740340000008</v>
      </c>
      <c r="M33" s="103">
        <v>0</v>
      </c>
      <c r="N33" s="103">
        <v>2762.378048</v>
      </c>
      <c r="O33" s="103"/>
      <c r="P33" s="103"/>
      <c r="Q33" s="103"/>
      <c r="R33" s="166">
        <v>2269.5959860000003</v>
      </c>
      <c r="S33" s="166">
        <v>41.718485999999999</v>
      </c>
      <c r="T33" s="166">
        <v>2227.8775000000001</v>
      </c>
      <c r="U33" s="103">
        <v>7159.6019340000003</v>
      </c>
      <c r="V33" s="104">
        <v>0.46933970632539262</v>
      </c>
      <c r="W33" s="104"/>
      <c r="X33" s="104">
        <v>1.1078804551233461</v>
      </c>
    </row>
    <row r="34" spans="1:24" ht="37.5">
      <c r="A34" s="102">
        <v>22</v>
      </c>
      <c r="B34" s="122" t="s">
        <v>267</v>
      </c>
      <c r="C34" s="103">
        <v>2509.33</v>
      </c>
      <c r="D34" s="103"/>
      <c r="E34" s="103">
        <v>2509.33</v>
      </c>
      <c r="F34" s="103">
        <v>0</v>
      </c>
      <c r="G34" s="103"/>
      <c r="H34" s="103"/>
      <c r="I34" s="103"/>
      <c r="J34" s="103"/>
      <c r="K34" s="123"/>
      <c r="L34" s="123">
        <v>2818.4278629999999</v>
      </c>
      <c r="M34" s="103">
        <v>0</v>
      </c>
      <c r="N34" s="103">
        <v>2818.4278629999999</v>
      </c>
      <c r="O34" s="103"/>
      <c r="P34" s="103"/>
      <c r="Q34" s="103"/>
      <c r="R34" s="166">
        <v>0</v>
      </c>
      <c r="S34" s="166">
        <v>0</v>
      </c>
      <c r="T34" s="166">
        <v>0</v>
      </c>
      <c r="U34" s="103">
        <v>19.502915000000002</v>
      </c>
      <c r="V34" s="104">
        <v>1.1231794395316679</v>
      </c>
      <c r="W34" s="104"/>
      <c r="X34" s="104">
        <v>1.1231794395316679</v>
      </c>
    </row>
    <row r="35" spans="1:24">
      <c r="A35" s="102">
        <v>23</v>
      </c>
      <c r="B35" s="122" t="s">
        <v>268</v>
      </c>
      <c r="C35" s="103">
        <v>91079.959999999992</v>
      </c>
      <c r="D35" s="103">
        <v>39000</v>
      </c>
      <c r="E35" s="103">
        <v>52071.96</v>
      </c>
      <c r="F35" s="103">
        <v>8</v>
      </c>
      <c r="G35" s="103"/>
      <c r="H35" s="103">
        <v>8</v>
      </c>
      <c r="I35" s="103"/>
      <c r="J35" s="103"/>
      <c r="K35" s="123"/>
      <c r="L35" s="123">
        <v>81514.909685000006</v>
      </c>
      <c r="M35" s="103">
        <v>28758.926295000001</v>
      </c>
      <c r="N35" s="103">
        <v>52752.339390000001</v>
      </c>
      <c r="O35" s="103"/>
      <c r="P35" s="103"/>
      <c r="Q35" s="103"/>
      <c r="R35" s="166">
        <v>3.6440000000000001</v>
      </c>
      <c r="S35" s="166">
        <v>0</v>
      </c>
      <c r="T35" s="166">
        <v>3.6440000000000001</v>
      </c>
      <c r="U35" s="103">
        <v>5737.6916149999997</v>
      </c>
      <c r="V35" s="104">
        <v>0.89498183447818835</v>
      </c>
      <c r="W35" s="104">
        <v>0.73740836653846198</v>
      </c>
      <c r="X35" s="104">
        <v>1.0130661375143168</v>
      </c>
    </row>
    <row r="36" spans="1:24" ht="37.5">
      <c r="A36" s="102">
        <v>24</v>
      </c>
      <c r="B36" s="122" t="s">
        <v>269</v>
      </c>
      <c r="C36" s="103">
        <v>5034.75</v>
      </c>
      <c r="D36" s="103"/>
      <c r="E36" s="103">
        <v>4912.75</v>
      </c>
      <c r="F36" s="103">
        <v>122</v>
      </c>
      <c r="G36" s="103"/>
      <c r="H36" s="103">
        <v>122</v>
      </c>
      <c r="I36" s="103"/>
      <c r="J36" s="103"/>
      <c r="K36" s="123"/>
      <c r="L36" s="123">
        <v>6619.9515529999999</v>
      </c>
      <c r="M36" s="103">
        <v>0</v>
      </c>
      <c r="N36" s="103">
        <v>6431.0195530000001</v>
      </c>
      <c r="O36" s="103"/>
      <c r="P36" s="103"/>
      <c r="Q36" s="103"/>
      <c r="R36" s="166">
        <v>188.93199999999999</v>
      </c>
      <c r="S36" s="166">
        <v>0</v>
      </c>
      <c r="T36" s="166">
        <v>188.93199999999999</v>
      </c>
      <c r="U36" s="103">
        <v>119.64112</v>
      </c>
      <c r="V36" s="104">
        <v>1.3148520885843389</v>
      </c>
      <c r="W36" s="104"/>
      <c r="X36" s="104">
        <v>1.3090467768561396</v>
      </c>
    </row>
    <row r="37" spans="1:24" ht="56.25">
      <c r="A37" s="102">
        <v>25</v>
      </c>
      <c r="B37" s="122" t="s">
        <v>270</v>
      </c>
      <c r="C37" s="103">
        <v>5666.8</v>
      </c>
      <c r="D37" s="103"/>
      <c r="E37" s="103">
        <v>5632.8</v>
      </c>
      <c r="F37" s="103">
        <v>34</v>
      </c>
      <c r="G37" s="103"/>
      <c r="H37" s="103">
        <v>34</v>
      </c>
      <c r="I37" s="103"/>
      <c r="J37" s="103"/>
      <c r="K37" s="123"/>
      <c r="L37" s="123">
        <v>6031.9815420000004</v>
      </c>
      <c r="M37" s="103">
        <v>0</v>
      </c>
      <c r="N37" s="103">
        <v>5958.9815420000004</v>
      </c>
      <c r="O37" s="103"/>
      <c r="P37" s="103"/>
      <c r="Q37" s="103"/>
      <c r="R37" s="166">
        <v>73</v>
      </c>
      <c r="S37" s="166">
        <v>0</v>
      </c>
      <c r="T37" s="166">
        <v>73</v>
      </c>
      <c r="U37" s="103">
        <v>276.43067499999995</v>
      </c>
      <c r="V37" s="104">
        <v>1.0644422852403472</v>
      </c>
      <c r="W37" s="104"/>
      <c r="X37" s="104">
        <v>1.0579075312455617</v>
      </c>
    </row>
    <row r="38" spans="1:24" ht="37.5">
      <c r="A38" s="102">
        <v>26</v>
      </c>
      <c r="B38" s="122" t="s">
        <v>271</v>
      </c>
      <c r="C38" s="103">
        <v>5341.87</v>
      </c>
      <c r="D38" s="103"/>
      <c r="E38" s="103">
        <v>3213.87</v>
      </c>
      <c r="F38" s="103">
        <v>2128</v>
      </c>
      <c r="G38" s="103"/>
      <c r="H38" s="103">
        <v>2128</v>
      </c>
      <c r="I38" s="103"/>
      <c r="J38" s="103"/>
      <c r="K38" s="123"/>
      <c r="L38" s="123">
        <v>5815.7119469999998</v>
      </c>
      <c r="M38" s="103">
        <v>0</v>
      </c>
      <c r="N38" s="103">
        <v>3588.6600749999998</v>
      </c>
      <c r="O38" s="103"/>
      <c r="P38" s="103"/>
      <c r="Q38" s="103"/>
      <c r="R38" s="166">
        <v>2227.051872</v>
      </c>
      <c r="S38" s="166">
        <v>0</v>
      </c>
      <c r="T38" s="166">
        <v>2227.051872</v>
      </c>
      <c r="U38" s="103">
        <v>341.505222</v>
      </c>
      <c r="V38" s="104">
        <v>1.0887033842081517</v>
      </c>
      <c r="W38" s="104"/>
      <c r="X38" s="104">
        <v>1.1166164390594517</v>
      </c>
    </row>
    <row r="39" spans="1:24">
      <c r="A39" s="102">
        <v>27</v>
      </c>
      <c r="B39" s="122" t="s">
        <v>272</v>
      </c>
      <c r="C39" s="103">
        <v>5152.7299999999996</v>
      </c>
      <c r="D39" s="103"/>
      <c r="E39" s="103">
        <v>3802.73</v>
      </c>
      <c r="F39" s="103">
        <v>1350</v>
      </c>
      <c r="G39" s="103"/>
      <c r="H39" s="103">
        <v>1350</v>
      </c>
      <c r="I39" s="103"/>
      <c r="J39" s="103"/>
      <c r="K39" s="123"/>
      <c r="L39" s="123">
        <v>6865.4326889999993</v>
      </c>
      <c r="M39" s="103">
        <v>0</v>
      </c>
      <c r="N39" s="103">
        <v>5271.4112889999997</v>
      </c>
      <c r="O39" s="103"/>
      <c r="P39" s="103"/>
      <c r="Q39" s="103"/>
      <c r="R39" s="166">
        <v>1594.0214000000001</v>
      </c>
      <c r="S39" s="166">
        <v>0</v>
      </c>
      <c r="T39" s="166">
        <v>1594.0214000000001</v>
      </c>
      <c r="U39" s="103">
        <v>129.390378</v>
      </c>
      <c r="V39" s="104">
        <v>1.3323874313228132</v>
      </c>
      <c r="W39" s="104"/>
      <c r="X39" s="104">
        <v>1.3862176091912914</v>
      </c>
    </row>
    <row r="40" spans="1:24" ht="37.5">
      <c r="A40" s="102">
        <v>28</v>
      </c>
      <c r="B40" s="122" t="s">
        <v>273</v>
      </c>
      <c r="C40" s="103">
        <v>3578.98</v>
      </c>
      <c r="D40" s="103"/>
      <c r="E40" s="103">
        <v>2462.98</v>
      </c>
      <c r="F40" s="103">
        <v>1116</v>
      </c>
      <c r="G40" s="103"/>
      <c r="H40" s="103">
        <v>1116</v>
      </c>
      <c r="I40" s="103"/>
      <c r="J40" s="103"/>
      <c r="K40" s="123"/>
      <c r="L40" s="123">
        <v>3842.7726579999999</v>
      </c>
      <c r="M40" s="103">
        <v>0</v>
      </c>
      <c r="N40" s="103">
        <v>2559.8021220000001</v>
      </c>
      <c r="O40" s="103"/>
      <c r="P40" s="103"/>
      <c r="Q40" s="103"/>
      <c r="R40" s="166">
        <v>1282.970536</v>
      </c>
      <c r="S40" s="166">
        <v>0</v>
      </c>
      <c r="T40" s="166">
        <v>1282.970536</v>
      </c>
      <c r="U40" s="103">
        <v>13.384254</v>
      </c>
      <c r="V40" s="104">
        <v>1.0737061000620287</v>
      </c>
      <c r="W40" s="104"/>
      <c r="X40" s="104">
        <v>1.0393109655782833</v>
      </c>
    </row>
    <row r="41" spans="1:24" ht="37.5">
      <c r="A41" s="102">
        <v>29</v>
      </c>
      <c r="B41" s="122" t="s">
        <v>274</v>
      </c>
      <c r="C41" s="103">
        <v>446.41</v>
      </c>
      <c r="D41" s="103"/>
      <c r="E41" s="103">
        <v>446.41</v>
      </c>
      <c r="F41" s="103">
        <v>0</v>
      </c>
      <c r="G41" s="103"/>
      <c r="H41" s="103"/>
      <c r="I41" s="103"/>
      <c r="J41" s="103"/>
      <c r="K41" s="123"/>
      <c r="L41" s="123">
        <v>947.45608700000003</v>
      </c>
      <c r="M41" s="103">
        <v>0</v>
      </c>
      <c r="N41" s="103">
        <v>947.45608700000003</v>
      </c>
      <c r="O41" s="103"/>
      <c r="P41" s="103"/>
      <c r="Q41" s="103"/>
      <c r="R41" s="166">
        <v>0</v>
      </c>
      <c r="S41" s="166">
        <v>0</v>
      </c>
      <c r="T41" s="166">
        <v>0</v>
      </c>
      <c r="U41" s="103">
        <v>0</v>
      </c>
      <c r="V41" s="104">
        <v>2.1223899263009343</v>
      </c>
      <c r="W41" s="104"/>
      <c r="X41" s="104">
        <v>2.1223899263009343</v>
      </c>
    </row>
    <row r="42" spans="1:24" ht="37.5">
      <c r="A42" s="102">
        <v>30</v>
      </c>
      <c r="B42" s="122" t="s">
        <v>275</v>
      </c>
      <c r="C42" s="103">
        <v>1465.1599999999999</v>
      </c>
      <c r="D42" s="103"/>
      <c r="E42" s="103">
        <v>1465.1599999999999</v>
      </c>
      <c r="F42" s="103">
        <v>0</v>
      </c>
      <c r="G42" s="103"/>
      <c r="H42" s="103"/>
      <c r="I42" s="103"/>
      <c r="J42" s="103"/>
      <c r="K42" s="123"/>
      <c r="L42" s="123">
        <v>1781.3815099999999</v>
      </c>
      <c r="M42" s="103">
        <v>0</v>
      </c>
      <c r="N42" s="103">
        <v>1781.3815099999999</v>
      </c>
      <c r="O42" s="103"/>
      <c r="P42" s="103"/>
      <c r="Q42" s="103"/>
      <c r="R42" s="166">
        <v>0</v>
      </c>
      <c r="S42" s="166">
        <v>0</v>
      </c>
      <c r="T42" s="166">
        <v>0</v>
      </c>
      <c r="U42" s="103">
        <v>0</v>
      </c>
      <c r="V42" s="104">
        <v>1.2158272884872643</v>
      </c>
      <c r="W42" s="104"/>
      <c r="X42" s="104">
        <v>1.2158272884872643</v>
      </c>
    </row>
    <row r="43" spans="1:24">
      <c r="A43" s="102">
        <v>31</v>
      </c>
      <c r="B43" s="122" t="s">
        <v>276</v>
      </c>
      <c r="C43" s="103">
        <v>395.36</v>
      </c>
      <c r="D43" s="103"/>
      <c r="E43" s="103">
        <v>395.36</v>
      </c>
      <c r="F43" s="103">
        <v>0</v>
      </c>
      <c r="G43" s="103"/>
      <c r="H43" s="103"/>
      <c r="I43" s="103"/>
      <c r="J43" s="103"/>
      <c r="K43" s="123"/>
      <c r="L43" s="123">
        <v>631.55650100000003</v>
      </c>
      <c r="M43" s="103">
        <v>0</v>
      </c>
      <c r="N43" s="103">
        <v>631.55650100000003</v>
      </c>
      <c r="O43" s="103"/>
      <c r="P43" s="103"/>
      <c r="Q43" s="103"/>
      <c r="R43" s="166">
        <v>0</v>
      </c>
      <c r="S43" s="166">
        <v>0</v>
      </c>
      <c r="T43" s="166">
        <v>0</v>
      </c>
      <c r="U43" s="103">
        <v>3.9999999999999998E-6</v>
      </c>
      <c r="V43" s="104">
        <v>1.5974213400445163</v>
      </c>
      <c r="W43" s="104"/>
      <c r="X43" s="104">
        <v>1.5974213400445163</v>
      </c>
    </row>
    <row r="44" spans="1:24">
      <c r="A44" s="102">
        <v>32</v>
      </c>
      <c r="B44" s="122" t="s">
        <v>277</v>
      </c>
      <c r="C44" s="103">
        <v>409.28</v>
      </c>
      <c r="D44" s="103"/>
      <c r="E44" s="103">
        <v>409.28</v>
      </c>
      <c r="F44" s="103">
        <v>0</v>
      </c>
      <c r="G44" s="103"/>
      <c r="H44" s="103"/>
      <c r="I44" s="103"/>
      <c r="J44" s="103"/>
      <c r="K44" s="123"/>
      <c r="L44" s="123">
        <v>475.04788200000002</v>
      </c>
      <c r="M44" s="103">
        <v>0</v>
      </c>
      <c r="N44" s="103">
        <v>475.04788200000002</v>
      </c>
      <c r="O44" s="103"/>
      <c r="P44" s="103"/>
      <c r="Q44" s="103"/>
      <c r="R44" s="166">
        <v>0</v>
      </c>
      <c r="S44" s="166">
        <v>0</v>
      </c>
      <c r="T44" s="166">
        <v>0</v>
      </c>
      <c r="U44" s="103">
        <v>0</v>
      </c>
      <c r="V44" s="104">
        <v>1.1606916585222831</v>
      </c>
      <c r="W44" s="104"/>
      <c r="X44" s="104">
        <v>1.1606916585222831</v>
      </c>
    </row>
    <row r="45" spans="1:24">
      <c r="A45" s="102">
        <v>33</v>
      </c>
      <c r="B45" s="122" t="s">
        <v>278</v>
      </c>
      <c r="C45" s="103">
        <v>1582.79</v>
      </c>
      <c r="D45" s="103"/>
      <c r="E45" s="103">
        <v>1582.79</v>
      </c>
      <c r="F45" s="103">
        <v>0</v>
      </c>
      <c r="G45" s="103"/>
      <c r="H45" s="103"/>
      <c r="I45" s="103"/>
      <c r="J45" s="103"/>
      <c r="K45" s="123"/>
      <c r="L45" s="123">
        <v>1873.2174460000001</v>
      </c>
      <c r="M45" s="103">
        <v>0</v>
      </c>
      <c r="N45" s="103">
        <v>1873.2174460000001</v>
      </c>
      <c r="O45" s="103"/>
      <c r="P45" s="103"/>
      <c r="Q45" s="103"/>
      <c r="R45" s="166">
        <v>0</v>
      </c>
      <c r="S45" s="166">
        <v>0</v>
      </c>
      <c r="T45" s="166">
        <v>0</v>
      </c>
      <c r="U45" s="103">
        <v>2.7099000000000002E-2</v>
      </c>
      <c r="V45" s="104">
        <v>1.1834908269574613</v>
      </c>
      <c r="W45" s="104"/>
      <c r="X45" s="104">
        <v>1.1834908269574613</v>
      </c>
    </row>
    <row r="46" spans="1:24">
      <c r="A46" s="102">
        <v>34</v>
      </c>
      <c r="B46" s="122" t="s">
        <v>279</v>
      </c>
      <c r="C46" s="103">
        <v>0</v>
      </c>
      <c r="D46" s="103"/>
      <c r="E46" s="103">
        <v>0</v>
      </c>
      <c r="F46" s="103">
        <v>0</v>
      </c>
      <c r="G46" s="103"/>
      <c r="H46" s="103"/>
      <c r="I46" s="103"/>
      <c r="J46" s="103"/>
      <c r="K46" s="123"/>
      <c r="L46" s="123">
        <v>98.7</v>
      </c>
      <c r="M46" s="103">
        <v>0</v>
      </c>
      <c r="N46" s="103">
        <v>98.7</v>
      </c>
      <c r="O46" s="103"/>
      <c r="P46" s="103"/>
      <c r="Q46" s="103"/>
      <c r="R46" s="166">
        <v>0</v>
      </c>
      <c r="S46" s="166">
        <v>0</v>
      </c>
      <c r="T46" s="166">
        <v>0</v>
      </c>
      <c r="U46" s="103">
        <v>0</v>
      </c>
      <c r="V46" s="104"/>
      <c r="W46" s="104"/>
      <c r="X46" s="104"/>
    </row>
    <row r="47" spans="1:24">
      <c r="A47" s="102">
        <v>35</v>
      </c>
      <c r="B47" s="122" t="s">
        <v>280</v>
      </c>
      <c r="C47" s="103">
        <v>323.23</v>
      </c>
      <c r="D47" s="103"/>
      <c r="E47" s="103">
        <v>323.23</v>
      </c>
      <c r="F47" s="103">
        <v>0</v>
      </c>
      <c r="G47" s="103"/>
      <c r="H47" s="103"/>
      <c r="I47" s="103"/>
      <c r="J47" s="103"/>
      <c r="K47" s="123"/>
      <c r="L47" s="123">
        <v>407.75200999999998</v>
      </c>
      <c r="M47" s="103">
        <v>0</v>
      </c>
      <c r="N47" s="103">
        <v>407.75200999999998</v>
      </c>
      <c r="O47" s="103"/>
      <c r="P47" s="103"/>
      <c r="Q47" s="103"/>
      <c r="R47" s="166">
        <v>0</v>
      </c>
      <c r="S47" s="166">
        <v>0</v>
      </c>
      <c r="T47" s="166">
        <v>0</v>
      </c>
      <c r="U47" s="103">
        <v>5.1500000000000001E-3</v>
      </c>
      <c r="V47" s="104">
        <v>1.2614918479101567</v>
      </c>
      <c r="W47" s="104"/>
      <c r="X47" s="104">
        <v>1.2614918479101567</v>
      </c>
    </row>
    <row r="48" spans="1:24">
      <c r="A48" s="102">
        <v>36</v>
      </c>
      <c r="B48" s="122" t="s">
        <v>281</v>
      </c>
      <c r="C48" s="103">
        <v>336.63</v>
      </c>
      <c r="D48" s="103"/>
      <c r="E48" s="103">
        <v>336.63</v>
      </c>
      <c r="F48" s="103">
        <v>0</v>
      </c>
      <c r="G48" s="103"/>
      <c r="H48" s="103"/>
      <c r="I48" s="103"/>
      <c r="J48" s="103"/>
      <c r="K48" s="123"/>
      <c r="L48" s="123">
        <v>340.53</v>
      </c>
      <c r="M48" s="103">
        <v>0</v>
      </c>
      <c r="N48" s="103">
        <v>340.53</v>
      </c>
      <c r="O48" s="103"/>
      <c r="P48" s="103"/>
      <c r="Q48" s="103"/>
      <c r="R48" s="166">
        <v>0</v>
      </c>
      <c r="S48" s="166">
        <v>0</v>
      </c>
      <c r="T48" s="166">
        <v>0</v>
      </c>
      <c r="U48" s="103">
        <v>0</v>
      </c>
      <c r="V48" s="104">
        <v>1.0115854201942784</v>
      </c>
      <c r="W48" s="104"/>
      <c r="X48" s="104">
        <v>1.0115854201942784</v>
      </c>
    </row>
    <row r="49" spans="1:24">
      <c r="A49" s="102">
        <v>37</v>
      </c>
      <c r="B49" s="122" t="s">
        <v>225</v>
      </c>
      <c r="C49" s="103">
        <v>871.38</v>
      </c>
      <c r="D49" s="103"/>
      <c r="E49" s="103">
        <v>871.38</v>
      </c>
      <c r="F49" s="103">
        <v>0</v>
      </c>
      <c r="G49" s="103"/>
      <c r="H49" s="103"/>
      <c r="I49" s="103"/>
      <c r="J49" s="103"/>
      <c r="K49" s="123"/>
      <c r="L49" s="123">
        <v>931.11286700000005</v>
      </c>
      <c r="M49" s="103">
        <v>0</v>
      </c>
      <c r="N49" s="103">
        <v>931.11286700000005</v>
      </c>
      <c r="O49" s="103"/>
      <c r="P49" s="103"/>
      <c r="Q49" s="103"/>
      <c r="R49" s="166">
        <v>0</v>
      </c>
      <c r="S49" s="166">
        <v>0</v>
      </c>
      <c r="T49" s="166">
        <v>0</v>
      </c>
      <c r="U49" s="103">
        <v>1.0817129999999999</v>
      </c>
      <c r="V49" s="104">
        <v>1.068549733755652</v>
      </c>
      <c r="W49" s="104"/>
      <c r="X49" s="104">
        <v>1.068549733755652</v>
      </c>
    </row>
    <row r="50" spans="1:24" ht="37.5">
      <c r="A50" s="102">
        <v>38</v>
      </c>
      <c r="B50" s="122" t="s">
        <v>282</v>
      </c>
      <c r="C50" s="103">
        <v>381.71</v>
      </c>
      <c r="D50" s="103"/>
      <c r="E50" s="103">
        <v>381.71</v>
      </c>
      <c r="F50" s="103">
        <v>0</v>
      </c>
      <c r="G50" s="103"/>
      <c r="H50" s="103"/>
      <c r="I50" s="103"/>
      <c r="J50" s="103"/>
      <c r="K50" s="123"/>
      <c r="L50" s="123">
        <v>440.25310000000002</v>
      </c>
      <c r="M50" s="103">
        <v>0</v>
      </c>
      <c r="N50" s="103">
        <v>440.25310000000002</v>
      </c>
      <c r="O50" s="103"/>
      <c r="P50" s="103"/>
      <c r="Q50" s="103"/>
      <c r="R50" s="166">
        <v>0</v>
      </c>
      <c r="S50" s="166">
        <v>0</v>
      </c>
      <c r="T50" s="166">
        <v>0</v>
      </c>
      <c r="U50" s="103">
        <v>0</v>
      </c>
      <c r="V50" s="104">
        <v>1.1533706216761417</v>
      </c>
      <c r="W50" s="104"/>
      <c r="X50" s="104">
        <v>1.1533706216761417</v>
      </c>
    </row>
    <row r="51" spans="1:24" ht="37.5">
      <c r="A51" s="102">
        <v>39</v>
      </c>
      <c r="B51" s="122" t="s">
        <v>283</v>
      </c>
      <c r="C51" s="103">
        <v>184.36</v>
      </c>
      <c r="D51" s="103"/>
      <c r="E51" s="103">
        <v>184.36</v>
      </c>
      <c r="F51" s="103">
        <v>0</v>
      </c>
      <c r="G51" s="103"/>
      <c r="H51" s="103"/>
      <c r="I51" s="103"/>
      <c r="J51" s="103"/>
      <c r="K51" s="123"/>
      <c r="L51" s="123">
        <v>192.70004499999999</v>
      </c>
      <c r="M51" s="103">
        <v>0</v>
      </c>
      <c r="N51" s="103">
        <v>192.70004499999999</v>
      </c>
      <c r="O51" s="103"/>
      <c r="P51" s="103"/>
      <c r="Q51" s="103"/>
      <c r="R51" s="166">
        <v>0</v>
      </c>
      <c r="S51" s="166">
        <v>0</v>
      </c>
      <c r="T51" s="166">
        <v>0</v>
      </c>
      <c r="U51" s="103">
        <v>1.67574</v>
      </c>
      <c r="V51" s="104">
        <v>1.0452378227381209</v>
      </c>
      <c r="W51" s="104"/>
      <c r="X51" s="104">
        <v>1.0452378227381209</v>
      </c>
    </row>
    <row r="52" spans="1:24">
      <c r="A52" s="102">
        <v>40</v>
      </c>
      <c r="B52" s="122" t="s">
        <v>284</v>
      </c>
      <c r="C52" s="103">
        <v>416.64</v>
      </c>
      <c r="D52" s="103"/>
      <c r="E52" s="103">
        <v>416.64</v>
      </c>
      <c r="F52" s="103">
        <v>0</v>
      </c>
      <c r="G52" s="103"/>
      <c r="H52" s="103"/>
      <c r="I52" s="103"/>
      <c r="J52" s="103"/>
      <c r="K52" s="123"/>
      <c r="L52" s="123">
        <v>434.31</v>
      </c>
      <c r="M52" s="103">
        <v>0</v>
      </c>
      <c r="N52" s="103">
        <v>434.31</v>
      </c>
      <c r="O52" s="103"/>
      <c r="P52" s="103"/>
      <c r="Q52" s="103"/>
      <c r="R52" s="166">
        <v>0</v>
      </c>
      <c r="S52" s="166">
        <v>0</v>
      </c>
      <c r="T52" s="166">
        <v>0</v>
      </c>
      <c r="U52" s="103">
        <v>0</v>
      </c>
      <c r="V52" s="104">
        <v>1.0424107142857144</v>
      </c>
      <c r="W52" s="104"/>
      <c r="X52" s="104">
        <v>1.0424107142857144</v>
      </c>
    </row>
    <row r="53" spans="1:24" ht="37.5">
      <c r="A53" s="102">
        <v>41</v>
      </c>
      <c r="B53" s="122" t="s">
        <v>183</v>
      </c>
      <c r="C53" s="103">
        <v>287.77</v>
      </c>
      <c r="D53" s="103"/>
      <c r="E53" s="103">
        <v>287.77</v>
      </c>
      <c r="F53" s="103">
        <v>0</v>
      </c>
      <c r="G53" s="103"/>
      <c r="H53" s="103"/>
      <c r="I53" s="103"/>
      <c r="J53" s="103"/>
      <c r="K53" s="123"/>
      <c r="L53" s="123">
        <v>312.35626000000002</v>
      </c>
      <c r="M53" s="103">
        <v>0</v>
      </c>
      <c r="N53" s="103">
        <v>312.35626000000002</v>
      </c>
      <c r="O53" s="103"/>
      <c r="P53" s="103"/>
      <c r="Q53" s="103"/>
      <c r="R53" s="166">
        <v>0</v>
      </c>
      <c r="S53" s="166">
        <v>0</v>
      </c>
      <c r="T53" s="166">
        <v>0</v>
      </c>
      <c r="U53" s="103">
        <v>9.7925999999999999E-2</v>
      </c>
      <c r="V53" s="104">
        <v>1.085437189422108</v>
      </c>
      <c r="W53" s="104"/>
      <c r="X53" s="104">
        <v>1.085437189422108</v>
      </c>
    </row>
    <row r="54" spans="1:24" ht="37.5">
      <c r="A54" s="102">
        <v>42</v>
      </c>
      <c r="B54" s="122" t="s">
        <v>249</v>
      </c>
      <c r="C54" s="103">
        <v>253.03</v>
      </c>
      <c r="D54" s="103"/>
      <c r="E54" s="103">
        <v>253.03</v>
      </c>
      <c r="F54" s="103">
        <v>0</v>
      </c>
      <c r="G54" s="103"/>
      <c r="H54" s="103"/>
      <c r="I54" s="103"/>
      <c r="J54" s="103"/>
      <c r="K54" s="123"/>
      <c r="L54" s="123">
        <v>358.11900200000002</v>
      </c>
      <c r="M54" s="103">
        <v>0</v>
      </c>
      <c r="N54" s="103">
        <v>358.11900200000002</v>
      </c>
      <c r="O54" s="103"/>
      <c r="P54" s="103"/>
      <c r="Q54" s="103"/>
      <c r="R54" s="166">
        <v>0</v>
      </c>
      <c r="S54" s="166">
        <v>0</v>
      </c>
      <c r="T54" s="166">
        <v>0</v>
      </c>
      <c r="U54" s="103">
        <v>0</v>
      </c>
      <c r="V54" s="104">
        <v>1.4153223017033554</v>
      </c>
      <c r="W54" s="104"/>
      <c r="X54" s="104">
        <v>1.4153223017033554</v>
      </c>
    </row>
    <row r="55" spans="1:24">
      <c r="A55" s="102">
        <v>43</v>
      </c>
      <c r="B55" s="122" t="s">
        <v>285</v>
      </c>
      <c r="C55" s="103">
        <v>19637</v>
      </c>
      <c r="D55" s="103">
        <v>13386</v>
      </c>
      <c r="E55" s="103">
        <v>6203</v>
      </c>
      <c r="F55" s="103">
        <v>48</v>
      </c>
      <c r="G55" s="103"/>
      <c r="H55" s="103">
        <v>48</v>
      </c>
      <c r="I55" s="103"/>
      <c r="J55" s="103"/>
      <c r="K55" s="123"/>
      <c r="L55" s="123">
        <v>22640.487231999999</v>
      </c>
      <c r="M55" s="103">
        <v>11757.247179</v>
      </c>
      <c r="N55" s="103">
        <v>10774.240053</v>
      </c>
      <c r="O55" s="103"/>
      <c r="P55" s="103"/>
      <c r="Q55" s="103"/>
      <c r="R55" s="166">
        <v>109</v>
      </c>
      <c r="S55" s="166">
        <v>0</v>
      </c>
      <c r="T55" s="166">
        <v>109</v>
      </c>
      <c r="U55" s="103">
        <v>0</v>
      </c>
      <c r="V55" s="104">
        <v>1.1529504115699953</v>
      </c>
      <c r="W55" s="104">
        <v>0.87832415800089647</v>
      </c>
      <c r="X55" s="104">
        <v>1.7369401987747863</v>
      </c>
    </row>
    <row r="56" spans="1:24">
      <c r="A56" s="102">
        <v>44</v>
      </c>
      <c r="B56" s="122" t="s">
        <v>286</v>
      </c>
      <c r="C56" s="103">
        <v>121214.40380900001</v>
      </c>
      <c r="D56" s="103">
        <v>76432.463809000008</v>
      </c>
      <c r="E56" s="103">
        <v>44716.94</v>
      </c>
      <c r="F56" s="103">
        <v>65</v>
      </c>
      <c r="G56" s="103"/>
      <c r="H56" s="103">
        <v>65</v>
      </c>
      <c r="I56" s="103"/>
      <c r="J56" s="103"/>
      <c r="K56" s="123"/>
      <c r="L56" s="123">
        <v>154904.13777899998</v>
      </c>
      <c r="M56" s="103">
        <v>89040.399602999998</v>
      </c>
      <c r="N56" s="103">
        <v>65788.738175999999</v>
      </c>
      <c r="O56" s="103"/>
      <c r="P56" s="103"/>
      <c r="Q56" s="103"/>
      <c r="R56" s="166">
        <v>75</v>
      </c>
      <c r="S56" s="166">
        <v>0</v>
      </c>
      <c r="T56" s="166">
        <v>75</v>
      </c>
      <c r="U56" s="103">
        <v>0</v>
      </c>
      <c r="V56" s="104">
        <v>1.2779350713392574</v>
      </c>
      <c r="W56" s="104">
        <v>1.1649552450056619</v>
      </c>
      <c r="X56" s="104">
        <v>1.4712262998317862</v>
      </c>
    </row>
    <row r="57" spans="1:24" ht="56.25">
      <c r="A57" s="102">
        <v>45</v>
      </c>
      <c r="B57" s="122" t="s">
        <v>287</v>
      </c>
      <c r="C57" s="103">
        <v>0</v>
      </c>
      <c r="D57" s="103"/>
      <c r="E57" s="103">
        <v>0</v>
      </c>
      <c r="F57" s="103">
        <v>0</v>
      </c>
      <c r="G57" s="103"/>
      <c r="H57" s="103"/>
      <c r="I57" s="103"/>
      <c r="J57" s="103"/>
      <c r="K57" s="123"/>
      <c r="L57" s="123">
        <v>191960</v>
      </c>
      <c r="M57" s="103">
        <v>0</v>
      </c>
      <c r="N57" s="103">
        <v>191960</v>
      </c>
      <c r="O57" s="103"/>
      <c r="P57" s="103"/>
      <c r="Q57" s="103"/>
      <c r="R57" s="166">
        <v>0</v>
      </c>
      <c r="S57" s="166">
        <v>0</v>
      </c>
      <c r="T57" s="166">
        <v>0</v>
      </c>
      <c r="U57" s="103">
        <v>0</v>
      </c>
      <c r="V57" s="104"/>
      <c r="W57" s="104"/>
      <c r="X57" s="104"/>
    </row>
    <row r="58" spans="1:24" ht="131.25">
      <c r="A58" s="102">
        <v>46</v>
      </c>
      <c r="B58" s="122" t="s">
        <v>288</v>
      </c>
      <c r="C58" s="103">
        <v>115068</v>
      </c>
      <c r="D58" s="103">
        <v>34000</v>
      </c>
      <c r="E58" s="103">
        <v>70000</v>
      </c>
      <c r="F58" s="103">
        <v>11068</v>
      </c>
      <c r="G58" s="103"/>
      <c r="H58" s="103">
        <v>11068</v>
      </c>
      <c r="I58" s="103"/>
      <c r="J58" s="103"/>
      <c r="K58" s="123"/>
      <c r="L58" s="123">
        <v>121917.739862</v>
      </c>
      <c r="M58" s="103">
        <v>33748.617222000001</v>
      </c>
      <c r="N58" s="103">
        <v>82200.415600000008</v>
      </c>
      <c r="O58" s="103"/>
      <c r="P58" s="103"/>
      <c r="Q58" s="103"/>
      <c r="R58" s="166">
        <v>5968.7070400000002</v>
      </c>
      <c r="S58" s="166">
        <v>0</v>
      </c>
      <c r="T58" s="166">
        <v>5968.7070400000002</v>
      </c>
      <c r="U58" s="103">
        <v>6759.2929599999998</v>
      </c>
      <c r="V58" s="104">
        <v>1.0595277563006222</v>
      </c>
      <c r="W58" s="104">
        <v>0.99260638888235297</v>
      </c>
      <c r="X58" s="104">
        <v>1.1742916514285715</v>
      </c>
    </row>
    <row r="59" spans="1:24" ht="56.25">
      <c r="A59" s="102">
        <v>47</v>
      </c>
      <c r="B59" s="122" t="s">
        <v>182</v>
      </c>
      <c r="C59" s="103">
        <v>700.58</v>
      </c>
      <c r="D59" s="103"/>
      <c r="E59" s="103">
        <v>700.58</v>
      </c>
      <c r="F59" s="103">
        <v>0</v>
      </c>
      <c r="G59" s="103"/>
      <c r="H59" s="103"/>
      <c r="I59" s="103"/>
      <c r="J59" s="103"/>
      <c r="K59" s="123"/>
      <c r="L59" s="123">
        <v>761.83628599999997</v>
      </c>
      <c r="M59" s="103">
        <v>0</v>
      </c>
      <c r="N59" s="103">
        <v>761.83628599999997</v>
      </c>
      <c r="O59" s="103"/>
      <c r="P59" s="103"/>
      <c r="Q59" s="103"/>
      <c r="R59" s="166">
        <v>0</v>
      </c>
      <c r="S59" s="166">
        <v>0</v>
      </c>
      <c r="T59" s="166">
        <v>0</v>
      </c>
      <c r="U59" s="103">
        <v>9.4561000000000006E-2</v>
      </c>
      <c r="V59" s="104">
        <v>1.0874365325872848</v>
      </c>
      <c r="W59" s="104"/>
      <c r="X59" s="104">
        <v>1.0874365325872848</v>
      </c>
    </row>
    <row r="60" spans="1:24" ht="56.25">
      <c r="A60" s="102">
        <v>48</v>
      </c>
      <c r="B60" s="122" t="s">
        <v>289</v>
      </c>
      <c r="C60" s="103">
        <v>1000</v>
      </c>
      <c r="D60" s="103"/>
      <c r="E60" s="103">
        <v>1000</v>
      </c>
      <c r="F60" s="103">
        <v>0</v>
      </c>
      <c r="G60" s="103"/>
      <c r="H60" s="103"/>
      <c r="I60" s="103"/>
      <c r="J60" s="103"/>
      <c r="K60" s="123"/>
      <c r="L60" s="123">
        <v>710.71871699999997</v>
      </c>
      <c r="M60" s="103">
        <v>0</v>
      </c>
      <c r="N60" s="103">
        <v>710.71871699999997</v>
      </c>
      <c r="O60" s="103"/>
      <c r="P60" s="103"/>
      <c r="Q60" s="103"/>
      <c r="R60" s="166">
        <v>0</v>
      </c>
      <c r="S60" s="166">
        <v>0</v>
      </c>
      <c r="T60" s="166">
        <v>0</v>
      </c>
      <c r="U60" s="103">
        <v>0</v>
      </c>
      <c r="V60" s="104">
        <v>0.710718717</v>
      </c>
      <c r="W60" s="104"/>
      <c r="X60" s="104">
        <v>0.710718717</v>
      </c>
    </row>
    <row r="61" spans="1:24" ht="75">
      <c r="A61" s="102">
        <v>49</v>
      </c>
      <c r="B61" s="122" t="s">
        <v>329</v>
      </c>
      <c r="C61" s="103">
        <v>0</v>
      </c>
      <c r="D61" s="103"/>
      <c r="E61" s="103">
        <v>0</v>
      </c>
      <c r="F61" s="103">
        <v>0</v>
      </c>
      <c r="G61" s="103"/>
      <c r="H61" s="103"/>
      <c r="I61" s="103"/>
      <c r="J61" s="103"/>
      <c r="K61" s="123"/>
      <c r="L61" s="123">
        <v>1309.720096</v>
      </c>
      <c r="M61" s="103">
        <v>0</v>
      </c>
      <c r="N61" s="103">
        <v>1309.720096</v>
      </c>
      <c r="O61" s="103"/>
      <c r="P61" s="103"/>
      <c r="Q61" s="103"/>
      <c r="R61" s="166">
        <v>0</v>
      </c>
      <c r="S61" s="166">
        <v>0</v>
      </c>
      <c r="T61" s="166">
        <v>0</v>
      </c>
      <c r="U61" s="103">
        <v>0</v>
      </c>
      <c r="V61" s="104"/>
      <c r="W61" s="104"/>
      <c r="X61" s="104"/>
    </row>
    <row r="62" spans="1:24" ht="112.5">
      <c r="A62" s="102">
        <v>50</v>
      </c>
      <c r="B62" s="122" t="s">
        <v>290</v>
      </c>
      <c r="C62" s="103">
        <v>0</v>
      </c>
      <c r="D62" s="103"/>
      <c r="E62" s="103">
        <v>0</v>
      </c>
      <c r="F62" s="103">
        <v>0</v>
      </c>
      <c r="G62" s="103"/>
      <c r="H62" s="103"/>
      <c r="I62" s="103"/>
      <c r="J62" s="103"/>
      <c r="K62" s="123"/>
      <c r="L62" s="123">
        <v>463.21051</v>
      </c>
      <c r="M62" s="103">
        <v>0</v>
      </c>
      <c r="N62" s="103">
        <v>463.21051</v>
      </c>
      <c r="O62" s="103"/>
      <c r="P62" s="103"/>
      <c r="Q62" s="103"/>
      <c r="R62" s="166">
        <v>0</v>
      </c>
      <c r="S62" s="166">
        <v>0</v>
      </c>
      <c r="T62" s="166">
        <v>0</v>
      </c>
      <c r="U62" s="103">
        <v>3.615612</v>
      </c>
      <c r="V62" s="104"/>
      <c r="W62" s="104"/>
      <c r="X62" s="104"/>
    </row>
    <row r="63" spans="1:24" ht="37.5">
      <c r="A63" s="102">
        <v>51</v>
      </c>
      <c r="B63" s="122" t="s">
        <v>330</v>
      </c>
      <c r="C63" s="103">
        <v>0</v>
      </c>
      <c r="D63" s="103"/>
      <c r="E63" s="103">
        <v>0</v>
      </c>
      <c r="F63" s="103">
        <v>0</v>
      </c>
      <c r="G63" s="103"/>
      <c r="H63" s="103"/>
      <c r="I63" s="103"/>
      <c r="J63" s="103"/>
      <c r="K63" s="123"/>
      <c r="L63" s="123">
        <v>0</v>
      </c>
      <c r="M63" s="103">
        <v>0</v>
      </c>
      <c r="N63" s="103">
        <v>0</v>
      </c>
      <c r="O63" s="103"/>
      <c r="P63" s="103"/>
      <c r="Q63" s="103"/>
      <c r="R63" s="166">
        <v>0</v>
      </c>
      <c r="S63" s="166">
        <v>0</v>
      </c>
      <c r="T63" s="166">
        <v>0</v>
      </c>
      <c r="U63" s="103">
        <v>0</v>
      </c>
      <c r="V63" s="104"/>
      <c r="W63" s="104"/>
      <c r="X63" s="104"/>
    </row>
    <row r="64" spans="1:24" ht="37.5">
      <c r="A64" s="102">
        <v>52</v>
      </c>
      <c r="B64" s="122" t="s">
        <v>226</v>
      </c>
      <c r="C64" s="103">
        <v>3754.51</v>
      </c>
      <c r="D64" s="103"/>
      <c r="E64" s="103">
        <v>3754.51</v>
      </c>
      <c r="F64" s="103">
        <v>0</v>
      </c>
      <c r="G64" s="103"/>
      <c r="H64" s="103"/>
      <c r="I64" s="103"/>
      <c r="J64" s="103"/>
      <c r="K64" s="123"/>
      <c r="L64" s="123">
        <v>3649.9448339999999</v>
      </c>
      <c r="M64" s="103">
        <v>0</v>
      </c>
      <c r="N64" s="103">
        <v>3649.9448339999999</v>
      </c>
      <c r="O64" s="103"/>
      <c r="P64" s="103"/>
      <c r="Q64" s="103"/>
      <c r="R64" s="166">
        <v>0</v>
      </c>
      <c r="S64" s="166">
        <v>0</v>
      </c>
      <c r="T64" s="166">
        <v>0</v>
      </c>
      <c r="U64" s="103">
        <v>473.27103299999999</v>
      </c>
      <c r="V64" s="104">
        <v>0.97214945066067204</v>
      </c>
      <c r="W64" s="104"/>
      <c r="X64" s="104">
        <v>0.97214945066067204</v>
      </c>
    </row>
    <row r="65" spans="1:24" ht="93.75">
      <c r="A65" s="102">
        <v>53</v>
      </c>
      <c r="B65" s="122" t="s">
        <v>291</v>
      </c>
      <c r="C65" s="103">
        <v>276038</v>
      </c>
      <c r="D65" s="103">
        <v>264538</v>
      </c>
      <c r="E65" s="103">
        <v>0</v>
      </c>
      <c r="F65" s="103">
        <v>11500</v>
      </c>
      <c r="G65" s="103">
        <v>11500</v>
      </c>
      <c r="H65" s="103">
        <v>0</v>
      </c>
      <c r="I65" s="103"/>
      <c r="J65" s="103"/>
      <c r="K65" s="123"/>
      <c r="L65" s="123">
        <v>280158.24989299994</v>
      </c>
      <c r="M65" s="103">
        <v>267182.01732999994</v>
      </c>
      <c r="N65" s="103">
        <v>5976.2325629999996</v>
      </c>
      <c r="O65" s="103"/>
      <c r="P65" s="103"/>
      <c r="Q65" s="103"/>
      <c r="R65" s="166">
        <v>7000</v>
      </c>
      <c r="S65" s="166">
        <v>7000</v>
      </c>
      <c r="T65" s="166">
        <v>0</v>
      </c>
      <c r="U65" s="103">
        <v>0</v>
      </c>
      <c r="V65" s="104">
        <v>1.0149263865590967</v>
      </c>
      <c r="W65" s="104">
        <v>1.0099948488685933</v>
      </c>
      <c r="X65" s="104"/>
    </row>
    <row r="66" spans="1:24">
      <c r="A66" s="102">
        <v>54</v>
      </c>
      <c r="B66" s="122" t="s">
        <v>292</v>
      </c>
      <c r="C66" s="103">
        <v>13641.46</v>
      </c>
      <c r="D66" s="103"/>
      <c r="E66" s="103">
        <v>13617.46</v>
      </c>
      <c r="F66" s="103">
        <v>24</v>
      </c>
      <c r="G66" s="103"/>
      <c r="H66" s="103">
        <v>24</v>
      </c>
      <c r="I66" s="103"/>
      <c r="J66" s="103"/>
      <c r="K66" s="123"/>
      <c r="L66" s="123">
        <v>11976.491405000001</v>
      </c>
      <c r="M66" s="103">
        <v>0</v>
      </c>
      <c r="N66" s="103">
        <v>11935.281485000001</v>
      </c>
      <c r="O66" s="103"/>
      <c r="P66" s="103"/>
      <c r="Q66" s="103"/>
      <c r="R66" s="166">
        <v>41.209919999999997</v>
      </c>
      <c r="S66" s="166">
        <v>0</v>
      </c>
      <c r="T66" s="166">
        <v>41.209919999999997</v>
      </c>
      <c r="U66" s="103">
        <v>776.71245599999997</v>
      </c>
      <c r="V66" s="104">
        <v>0.87794791796479277</v>
      </c>
      <c r="W66" s="104"/>
      <c r="X66" s="104">
        <v>0.87646899531924471</v>
      </c>
    </row>
    <row r="67" spans="1:24" ht="37.5">
      <c r="A67" s="102">
        <v>55</v>
      </c>
      <c r="B67" s="122" t="s">
        <v>293</v>
      </c>
      <c r="C67" s="103">
        <v>179555</v>
      </c>
      <c r="D67" s="103"/>
      <c r="E67" s="103">
        <v>179555</v>
      </c>
      <c r="F67" s="103">
        <v>0</v>
      </c>
      <c r="G67" s="103"/>
      <c r="H67" s="103"/>
      <c r="I67" s="103"/>
      <c r="J67" s="103"/>
      <c r="K67" s="123"/>
      <c r="L67" s="123">
        <v>181172.05248700001</v>
      </c>
      <c r="M67" s="103">
        <v>0</v>
      </c>
      <c r="N67" s="103">
        <v>181172.05248700001</v>
      </c>
      <c r="O67" s="103"/>
      <c r="P67" s="103"/>
      <c r="Q67" s="103"/>
      <c r="R67" s="166">
        <v>0</v>
      </c>
      <c r="S67" s="166">
        <v>0</v>
      </c>
      <c r="T67" s="166">
        <v>0</v>
      </c>
      <c r="U67" s="103">
        <v>0</v>
      </c>
      <c r="V67" s="104">
        <v>1.0090058894879006</v>
      </c>
      <c r="W67" s="104"/>
      <c r="X67" s="104">
        <v>1.0090058894879006</v>
      </c>
    </row>
    <row r="68" spans="1:24" ht="37.5">
      <c r="A68" s="102">
        <v>56</v>
      </c>
      <c r="B68" s="122" t="s">
        <v>294</v>
      </c>
      <c r="C68" s="103">
        <v>12098.49</v>
      </c>
      <c r="D68" s="103">
        <v>76</v>
      </c>
      <c r="E68" s="103">
        <v>8643.49</v>
      </c>
      <c r="F68" s="103">
        <v>3379</v>
      </c>
      <c r="G68" s="103"/>
      <c r="H68" s="103">
        <v>3379</v>
      </c>
      <c r="I68" s="103"/>
      <c r="J68" s="103"/>
      <c r="K68" s="123"/>
      <c r="L68" s="123">
        <v>6525.8838969999997</v>
      </c>
      <c r="M68" s="103">
        <v>75.274671999999995</v>
      </c>
      <c r="N68" s="103">
        <v>6450.6092250000002</v>
      </c>
      <c r="O68" s="103"/>
      <c r="P68" s="103"/>
      <c r="Q68" s="103"/>
      <c r="R68" s="166">
        <v>0</v>
      </c>
      <c r="S68" s="166">
        <v>0</v>
      </c>
      <c r="T68" s="166">
        <v>0</v>
      </c>
      <c r="U68" s="103">
        <v>4254.7768340000002</v>
      </c>
      <c r="V68" s="104">
        <v>0.53939656081048126</v>
      </c>
      <c r="W68" s="104">
        <v>0.99045621052631572</v>
      </c>
      <c r="X68" s="104">
        <v>0.74629683438055694</v>
      </c>
    </row>
    <row r="69" spans="1:24" ht="56.25">
      <c r="A69" s="102">
        <v>57</v>
      </c>
      <c r="B69" s="122" t="s">
        <v>295</v>
      </c>
      <c r="C69" s="103">
        <v>15463.49</v>
      </c>
      <c r="D69" s="103">
        <v>154</v>
      </c>
      <c r="E69" s="103">
        <v>6506.49</v>
      </c>
      <c r="F69" s="103">
        <v>8803</v>
      </c>
      <c r="G69" s="103"/>
      <c r="H69" s="103">
        <v>8803</v>
      </c>
      <c r="I69" s="103"/>
      <c r="J69" s="103"/>
      <c r="K69" s="123"/>
      <c r="L69" s="123">
        <v>8871.6630769999992</v>
      </c>
      <c r="M69" s="103">
        <v>234.83123000000001</v>
      </c>
      <c r="N69" s="103">
        <v>6602.238147</v>
      </c>
      <c r="O69" s="103"/>
      <c r="P69" s="103"/>
      <c r="Q69" s="103"/>
      <c r="R69" s="166">
        <v>2034.5936999999999</v>
      </c>
      <c r="S69" s="166">
        <v>0</v>
      </c>
      <c r="T69" s="166">
        <v>2034.5936999999999</v>
      </c>
      <c r="U69" s="103">
        <v>8122.8577750000004</v>
      </c>
      <c r="V69" s="104">
        <v>0.57371674033481446</v>
      </c>
      <c r="W69" s="104">
        <v>1.5248781168831169</v>
      </c>
      <c r="X69" s="104">
        <v>1.0147157910025222</v>
      </c>
    </row>
    <row r="70" spans="1:24" ht="75">
      <c r="A70" s="102">
        <v>58</v>
      </c>
      <c r="B70" s="122" t="s">
        <v>329</v>
      </c>
      <c r="C70" s="103">
        <v>0</v>
      </c>
      <c r="D70" s="103"/>
      <c r="E70" s="103">
        <v>0</v>
      </c>
      <c r="F70" s="103">
        <v>0</v>
      </c>
      <c r="G70" s="103"/>
      <c r="H70" s="103"/>
      <c r="I70" s="103"/>
      <c r="J70" s="103"/>
      <c r="K70" s="123"/>
      <c r="L70" s="123">
        <v>187.35998599999999</v>
      </c>
      <c r="M70" s="103">
        <v>0</v>
      </c>
      <c r="N70" s="103">
        <v>187.35998599999999</v>
      </c>
      <c r="O70" s="103"/>
      <c r="P70" s="103"/>
      <c r="Q70" s="103"/>
      <c r="R70" s="166">
        <v>0</v>
      </c>
      <c r="S70" s="166">
        <v>0</v>
      </c>
      <c r="T70" s="166">
        <v>0</v>
      </c>
      <c r="U70" s="103">
        <v>4.6959270000000002</v>
      </c>
      <c r="V70" s="104"/>
      <c r="W70" s="104"/>
      <c r="X70" s="104"/>
    </row>
    <row r="71" spans="1:24" ht="37.5">
      <c r="A71" s="102">
        <v>59</v>
      </c>
      <c r="B71" s="122" t="s">
        <v>250</v>
      </c>
      <c r="C71" s="103">
        <v>46799.702210999996</v>
      </c>
      <c r="D71" s="103">
        <v>14960.502210999999</v>
      </c>
      <c r="E71" s="103">
        <v>17589.2</v>
      </c>
      <c r="F71" s="103">
        <v>14250</v>
      </c>
      <c r="G71" s="103">
        <v>11950</v>
      </c>
      <c r="H71" s="103">
        <v>2300</v>
      </c>
      <c r="I71" s="103"/>
      <c r="J71" s="103"/>
      <c r="K71" s="123"/>
      <c r="L71" s="123">
        <v>45717.370710999996</v>
      </c>
      <c r="M71" s="103">
        <v>150.44387199999983</v>
      </c>
      <c r="N71" s="103">
        <v>16034.661565999999</v>
      </c>
      <c r="O71" s="103"/>
      <c r="P71" s="103"/>
      <c r="Q71" s="103"/>
      <c r="R71" s="166">
        <v>29532.265273000001</v>
      </c>
      <c r="S71" s="166">
        <v>24153.741973</v>
      </c>
      <c r="T71" s="166">
        <v>5378.5232999999998</v>
      </c>
      <c r="U71" s="103">
        <v>4522.2810769999996</v>
      </c>
      <c r="V71" s="104">
        <v>0.97687311139031985</v>
      </c>
      <c r="W71" s="104"/>
      <c r="X71" s="104">
        <v>0.91161971925954555</v>
      </c>
    </row>
    <row r="72" spans="1:24">
      <c r="A72" s="102">
        <v>60</v>
      </c>
      <c r="B72" s="122" t="s">
        <v>184</v>
      </c>
      <c r="C72" s="103">
        <v>13651.19</v>
      </c>
      <c r="D72" s="103"/>
      <c r="E72" s="103">
        <v>11444.19</v>
      </c>
      <c r="F72" s="103">
        <v>2207</v>
      </c>
      <c r="G72" s="103"/>
      <c r="H72" s="103">
        <v>2207</v>
      </c>
      <c r="I72" s="103"/>
      <c r="J72" s="103"/>
      <c r="K72" s="123"/>
      <c r="L72" s="123">
        <v>11298.26476</v>
      </c>
      <c r="M72" s="103">
        <v>0</v>
      </c>
      <c r="N72" s="103">
        <v>11074.991898</v>
      </c>
      <c r="O72" s="103"/>
      <c r="P72" s="103"/>
      <c r="Q72" s="103"/>
      <c r="R72" s="166">
        <v>223.272862</v>
      </c>
      <c r="S72" s="166">
        <v>0</v>
      </c>
      <c r="T72" s="166">
        <v>223.272862</v>
      </c>
      <c r="U72" s="103">
        <v>5924.2297239999998</v>
      </c>
      <c r="V72" s="104">
        <v>0.82763955083769247</v>
      </c>
      <c r="W72" s="104"/>
      <c r="X72" s="104">
        <v>0.96773925441643316</v>
      </c>
    </row>
    <row r="73" spans="1:24" ht="56.25">
      <c r="A73" s="102">
        <v>61</v>
      </c>
      <c r="B73" s="124" t="s">
        <v>331</v>
      </c>
      <c r="C73" s="103">
        <v>0</v>
      </c>
      <c r="D73" s="103"/>
      <c r="E73" s="103">
        <v>0</v>
      </c>
      <c r="F73" s="103">
        <v>0</v>
      </c>
      <c r="G73" s="103"/>
      <c r="H73" s="103"/>
      <c r="I73" s="103"/>
      <c r="J73" s="103"/>
      <c r="K73" s="123"/>
      <c r="L73" s="123">
        <v>3</v>
      </c>
      <c r="M73" s="103">
        <v>0</v>
      </c>
      <c r="N73" s="103">
        <v>3</v>
      </c>
      <c r="O73" s="103"/>
      <c r="P73" s="103"/>
      <c r="Q73" s="103"/>
      <c r="R73" s="166">
        <v>0</v>
      </c>
      <c r="S73" s="166">
        <v>0</v>
      </c>
      <c r="T73" s="166">
        <v>0</v>
      </c>
      <c r="U73" s="103">
        <v>0</v>
      </c>
      <c r="V73" s="104"/>
      <c r="W73" s="104"/>
      <c r="X73" s="104"/>
    </row>
    <row r="74" spans="1:24" ht="75">
      <c r="A74" s="102">
        <v>62</v>
      </c>
      <c r="B74" s="124" t="s">
        <v>332</v>
      </c>
      <c r="C74" s="103">
        <v>0</v>
      </c>
      <c r="D74" s="103"/>
      <c r="E74" s="103">
        <v>0</v>
      </c>
      <c r="F74" s="103">
        <v>0</v>
      </c>
      <c r="G74" s="103"/>
      <c r="H74" s="103"/>
      <c r="I74" s="103"/>
      <c r="J74" s="103"/>
      <c r="K74" s="123"/>
      <c r="L74" s="123">
        <v>274.46260000000001</v>
      </c>
      <c r="M74" s="103">
        <v>0</v>
      </c>
      <c r="N74" s="103">
        <v>274.46260000000001</v>
      </c>
      <c r="O74" s="103"/>
      <c r="P74" s="103"/>
      <c r="Q74" s="103"/>
      <c r="R74" s="166">
        <v>0</v>
      </c>
      <c r="S74" s="166">
        <v>0</v>
      </c>
      <c r="T74" s="166">
        <v>0</v>
      </c>
      <c r="U74" s="103">
        <v>0</v>
      </c>
      <c r="V74" s="104"/>
      <c r="W74" s="104"/>
      <c r="X74" s="104"/>
    </row>
    <row r="75" spans="1:24" ht="93.75">
      <c r="A75" s="102">
        <v>63</v>
      </c>
      <c r="B75" s="124" t="s">
        <v>251</v>
      </c>
      <c r="C75" s="103">
        <v>809.98</v>
      </c>
      <c r="D75" s="103"/>
      <c r="E75" s="103">
        <v>219.98</v>
      </c>
      <c r="F75" s="103">
        <v>590</v>
      </c>
      <c r="G75" s="103"/>
      <c r="H75" s="103">
        <v>590</v>
      </c>
      <c r="I75" s="103"/>
      <c r="J75" s="103"/>
      <c r="K75" s="123"/>
      <c r="L75" s="123">
        <v>1697.841361</v>
      </c>
      <c r="M75" s="103">
        <v>0</v>
      </c>
      <c r="N75" s="103">
        <v>430.24477500000012</v>
      </c>
      <c r="O75" s="103"/>
      <c r="P75" s="103"/>
      <c r="Q75" s="103"/>
      <c r="R75" s="166">
        <v>1267.5965859999999</v>
      </c>
      <c r="S75" s="166">
        <v>0</v>
      </c>
      <c r="T75" s="166">
        <v>1267.5965859999999</v>
      </c>
      <c r="U75" s="103">
        <v>283.30299000000002</v>
      </c>
      <c r="V75" s="104">
        <v>2.0961522025235189</v>
      </c>
      <c r="W75" s="104"/>
      <c r="X75" s="104">
        <v>1.955835871442859</v>
      </c>
    </row>
    <row r="76" spans="1:24" ht="131.25">
      <c r="A76" s="102">
        <v>64</v>
      </c>
      <c r="B76" s="124" t="s">
        <v>333</v>
      </c>
      <c r="C76" s="103">
        <v>0</v>
      </c>
      <c r="D76" s="103"/>
      <c r="E76" s="103">
        <v>0</v>
      </c>
      <c r="F76" s="103">
        <v>0</v>
      </c>
      <c r="G76" s="103"/>
      <c r="H76" s="103"/>
      <c r="I76" s="103"/>
      <c r="J76" s="103"/>
      <c r="K76" s="123"/>
      <c r="L76" s="123">
        <v>350.53500000000003</v>
      </c>
      <c r="M76" s="103">
        <v>0</v>
      </c>
      <c r="N76" s="103">
        <v>350.53500000000003</v>
      </c>
      <c r="O76" s="103"/>
      <c r="P76" s="103"/>
      <c r="Q76" s="103"/>
      <c r="R76" s="166">
        <v>0</v>
      </c>
      <c r="S76" s="166">
        <v>0</v>
      </c>
      <c r="T76" s="166">
        <v>0</v>
      </c>
      <c r="U76" s="103">
        <v>0</v>
      </c>
      <c r="V76" s="104" t="e">
        <v>#DIV/0!</v>
      </c>
      <c r="W76" s="104"/>
      <c r="X76" s="104" t="e">
        <v>#DIV/0!</v>
      </c>
    </row>
    <row r="77" spans="1:24" ht="168.75">
      <c r="A77" s="102">
        <v>65</v>
      </c>
      <c r="B77" s="124" t="s">
        <v>334</v>
      </c>
      <c r="C77" s="103">
        <v>0</v>
      </c>
      <c r="D77" s="103"/>
      <c r="E77" s="103">
        <v>0</v>
      </c>
      <c r="F77" s="103">
        <v>0</v>
      </c>
      <c r="G77" s="103"/>
      <c r="H77" s="103"/>
      <c r="I77" s="103"/>
      <c r="J77" s="103"/>
      <c r="K77" s="123"/>
      <c r="L77" s="123">
        <v>30</v>
      </c>
      <c r="M77" s="103">
        <v>0</v>
      </c>
      <c r="N77" s="103">
        <v>30</v>
      </c>
      <c r="O77" s="103"/>
      <c r="P77" s="103"/>
      <c r="Q77" s="103"/>
      <c r="R77" s="166">
        <v>0</v>
      </c>
      <c r="S77" s="166">
        <v>0</v>
      </c>
      <c r="T77" s="166">
        <v>0</v>
      </c>
      <c r="U77" s="103">
        <v>0</v>
      </c>
      <c r="V77" s="104"/>
      <c r="W77" s="104"/>
      <c r="X77" s="104"/>
    </row>
    <row r="78" spans="1:24" ht="187.5">
      <c r="A78" s="102">
        <v>66</v>
      </c>
      <c r="B78" s="105" t="s">
        <v>335</v>
      </c>
      <c r="C78" s="103">
        <v>0</v>
      </c>
      <c r="D78" s="103"/>
      <c r="E78" s="103">
        <v>0</v>
      </c>
      <c r="F78" s="103">
        <v>0</v>
      </c>
      <c r="G78" s="103"/>
      <c r="H78" s="103"/>
      <c r="I78" s="103"/>
      <c r="J78" s="103"/>
      <c r="K78" s="123"/>
      <c r="L78" s="123">
        <v>1361.695604</v>
      </c>
      <c r="M78" s="103">
        <v>0</v>
      </c>
      <c r="N78" s="103">
        <v>1361.695604</v>
      </c>
      <c r="O78" s="103"/>
      <c r="P78" s="103"/>
      <c r="Q78" s="103"/>
      <c r="R78" s="166">
        <v>0</v>
      </c>
      <c r="S78" s="165">
        <v>0</v>
      </c>
      <c r="T78" s="166">
        <v>0</v>
      </c>
      <c r="U78" s="103">
        <v>0</v>
      </c>
      <c r="V78" s="104"/>
      <c r="W78" s="104"/>
      <c r="X78" s="104"/>
    </row>
    <row r="79" spans="1:24" ht="37.5">
      <c r="A79" s="102">
        <v>67</v>
      </c>
      <c r="B79" s="105" t="s">
        <v>336</v>
      </c>
      <c r="C79" s="103">
        <v>0</v>
      </c>
      <c r="D79" s="103"/>
      <c r="E79" s="103">
        <v>0</v>
      </c>
      <c r="F79" s="103">
        <v>0</v>
      </c>
      <c r="G79" s="103"/>
      <c r="H79" s="103"/>
      <c r="I79" s="103"/>
      <c r="J79" s="103"/>
      <c r="K79" s="123"/>
      <c r="L79" s="123">
        <v>50000</v>
      </c>
      <c r="M79" s="103">
        <v>0</v>
      </c>
      <c r="N79" s="103">
        <v>50000</v>
      </c>
      <c r="O79" s="103"/>
      <c r="P79" s="103"/>
      <c r="Q79" s="103"/>
      <c r="R79" s="166">
        <v>0</v>
      </c>
      <c r="S79" s="165">
        <v>0</v>
      </c>
      <c r="T79" s="166">
        <v>0</v>
      </c>
      <c r="U79" s="103">
        <v>0</v>
      </c>
      <c r="V79" s="104"/>
      <c r="W79" s="104"/>
      <c r="X79" s="104"/>
    </row>
    <row r="80" spans="1:24" ht="93.75">
      <c r="A80" s="102">
        <v>68</v>
      </c>
      <c r="B80" s="164" t="s">
        <v>337</v>
      </c>
      <c r="C80" s="103">
        <v>11008</v>
      </c>
      <c r="D80" s="103"/>
      <c r="E80" s="103">
        <v>11000</v>
      </c>
      <c r="F80" s="103">
        <v>8</v>
      </c>
      <c r="G80" s="103"/>
      <c r="H80" s="103">
        <v>8</v>
      </c>
      <c r="I80" s="103"/>
      <c r="J80" s="103"/>
      <c r="K80" s="123"/>
      <c r="L80" s="123">
        <v>13209</v>
      </c>
      <c r="M80" s="103">
        <v>0</v>
      </c>
      <c r="N80" s="103">
        <v>13200</v>
      </c>
      <c r="O80" s="103"/>
      <c r="P80" s="103"/>
      <c r="Q80" s="103"/>
      <c r="R80" s="166">
        <v>9</v>
      </c>
      <c r="S80" s="165">
        <v>0</v>
      </c>
      <c r="T80" s="166">
        <v>9</v>
      </c>
      <c r="U80" s="103">
        <v>0</v>
      </c>
      <c r="V80" s="104">
        <v>1.1999454941860466</v>
      </c>
      <c r="W80" s="104"/>
      <c r="X80" s="104">
        <v>1.2</v>
      </c>
    </row>
    <row r="81" spans="1:24" ht="112.5">
      <c r="A81" s="102">
        <v>69</v>
      </c>
      <c r="B81" s="164" t="s">
        <v>297</v>
      </c>
      <c r="C81" s="103">
        <v>201165</v>
      </c>
      <c r="D81" s="103">
        <v>201165</v>
      </c>
      <c r="E81" s="103"/>
      <c r="F81" s="103"/>
      <c r="G81" s="103"/>
      <c r="H81" s="103"/>
      <c r="I81" s="103"/>
      <c r="J81" s="103"/>
      <c r="K81" s="123"/>
      <c r="L81" s="123">
        <v>271609.98494300002</v>
      </c>
      <c r="M81" s="103">
        <v>271609.98494300002</v>
      </c>
      <c r="N81" s="103"/>
      <c r="O81" s="103"/>
      <c r="P81" s="103"/>
      <c r="Q81" s="103"/>
      <c r="R81" s="166"/>
      <c r="S81" s="165"/>
      <c r="T81" s="166"/>
      <c r="U81" s="103"/>
      <c r="V81" s="104"/>
      <c r="W81" s="104"/>
      <c r="X81" s="104"/>
    </row>
    <row r="82" spans="1:24" ht="56.25">
      <c r="A82" s="102">
        <v>70</v>
      </c>
      <c r="B82" s="164" t="s">
        <v>338</v>
      </c>
      <c r="C82" s="103">
        <v>889749</v>
      </c>
      <c r="D82" s="103">
        <v>889749</v>
      </c>
      <c r="E82" s="103"/>
      <c r="F82" s="103"/>
      <c r="G82" s="103"/>
      <c r="H82" s="103"/>
      <c r="I82" s="103"/>
      <c r="J82" s="103"/>
      <c r="K82" s="123"/>
      <c r="L82" s="123">
        <v>1029416.0278650001</v>
      </c>
      <c r="M82" s="103">
        <v>1029416.0278650001</v>
      </c>
      <c r="N82" s="103"/>
      <c r="O82" s="103"/>
      <c r="P82" s="103"/>
      <c r="Q82" s="103"/>
      <c r="R82" s="166"/>
      <c r="S82" s="165"/>
      <c r="T82" s="166"/>
      <c r="U82" s="103"/>
      <c r="V82" s="104"/>
      <c r="W82" s="104"/>
      <c r="X82" s="104"/>
    </row>
    <row r="83" spans="1:24" ht="93.75">
      <c r="A83" s="102">
        <v>71</v>
      </c>
      <c r="B83" s="164" t="s">
        <v>296</v>
      </c>
      <c r="C83" s="103">
        <v>539021</v>
      </c>
      <c r="D83" s="103">
        <v>539021</v>
      </c>
      <c r="E83" s="103"/>
      <c r="F83" s="103"/>
      <c r="G83" s="103"/>
      <c r="H83" s="103"/>
      <c r="I83" s="103"/>
      <c r="J83" s="103"/>
      <c r="K83" s="123"/>
      <c r="L83" s="123">
        <v>528710.94172</v>
      </c>
      <c r="M83" s="103">
        <v>528710.94172</v>
      </c>
      <c r="N83" s="103"/>
      <c r="O83" s="103"/>
      <c r="P83" s="103"/>
      <c r="Q83" s="103"/>
      <c r="R83" s="166"/>
      <c r="S83" s="165"/>
      <c r="T83" s="166"/>
      <c r="U83" s="103"/>
      <c r="V83" s="104"/>
      <c r="W83" s="104"/>
      <c r="X83" s="104"/>
    </row>
    <row r="84" spans="1:24" ht="56.25">
      <c r="A84" s="102">
        <v>72</v>
      </c>
      <c r="B84" s="164" t="s">
        <v>182</v>
      </c>
      <c r="C84" s="103">
        <v>0</v>
      </c>
      <c r="D84" s="103"/>
      <c r="E84" s="103"/>
      <c r="F84" s="103"/>
      <c r="G84" s="103"/>
      <c r="H84" s="103"/>
      <c r="I84" s="103"/>
      <c r="J84" s="103"/>
      <c r="K84" s="123"/>
      <c r="L84" s="123">
        <v>249.51900000000001</v>
      </c>
      <c r="M84" s="103">
        <v>249.51900000000001</v>
      </c>
      <c r="N84" s="103"/>
      <c r="O84" s="103"/>
      <c r="P84" s="103"/>
      <c r="Q84" s="103"/>
      <c r="R84" s="166"/>
      <c r="S84" s="165"/>
      <c r="T84" s="166"/>
      <c r="U84" s="103"/>
      <c r="V84" s="104"/>
      <c r="W84" s="104"/>
      <c r="X84" s="104"/>
    </row>
    <row r="85" spans="1:24">
      <c r="A85" s="102">
        <v>73</v>
      </c>
      <c r="B85" s="164" t="s">
        <v>339</v>
      </c>
      <c r="C85" s="103">
        <v>738090</v>
      </c>
      <c r="D85" s="103"/>
      <c r="E85" s="103">
        <v>526636</v>
      </c>
      <c r="F85" s="103">
        <v>211454</v>
      </c>
      <c r="G85" s="103"/>
      <c r="H85" s="103">
        <v>211454</v>
      </c>
      <c r="I85" s="103"/>
      <c r="J85" s="103"/>
      <c r="K85" s="123"/>
      <c r="L85" s="123">
        <v>558413.66886099998</v>
      </c>
      <c r="M85" s="103"/>
      <c r="N85" s="103"/>
      <c r="O85" s="103"/>
      <c r="P85" s="103"/>
      <c r="Q85" s="103"/>
      <c r="R85" s="166">
        <v>558413.66886099998</v>
      </c>
      <c r="S85" s="166">
        <v>361380.85651000001</v>
      </c>
      <c r="T85" s="166">
        <v>197032.812351</v>
      </c>
      <c r="U85" s="103"/>
      <c r="V85" s="104">
        <v>0.75656582376268477</v>
      </c>
      <c r="W85" s="104"/>
      <c r="X85" s="104">
        <v>0</v>
      </c>
    </row>
    <row r="86" spans="1:24" ht="93.75">
      <c r="A86" s="100" t="s">
        <v>29</v>
      </c>
      <c r="B86" s="125" t="s">
        <v>227</v>
      </c>
      <c r="C86" s="106">
        <f>+I86+J86+K86</f>
        <v>4972</v>
      </c>
      <c r="D86" s="106"/>
      <c r="E86" s="106"/>
      <c r="F86" s="103">
        <v>0</v>
      </c>
      <c r="G86" s="103">
        <v>0</v>
      </c>
      <c r="H86" s="106"/>
      <c r="I86" s="106">
        <v>4972</v>
      </c>
      <c r="J86" s="106"/>
      <c r="K86" s="106"/>
      <c r="L86" s="106">
        <v>10256.800722</v>
      </c>
      <c r="M86" s="121"/>
      <c r="N86" s="106"/>
      <c r="O86" s="106">
        <f>+L86</f>
        <v>10256.800722</v>
      </c>
      <c r="P86" s="106"/>
      <c r="Q86" s="106"/>
      <c r="R86" s="103"/>
      <c r="S86" s="106"/>
      <c r="T86" s="106"/>
      <c r="U86" s="106"/>
      <c r="V86" s="120"/>
      <c r="W86" s="104"/>
      <c r="X86" s="104"/>
    </row>
    <row r="87" spans="1:24" ht="56.25">
      <c r="A87" s="100" t="s">
        <v>33</v>
      </c>
      <c r="B87" s="101" t="s">
        <v>228</v>
      </c>
      <c r="C87" s="106">
        <f t="shared" ref="C87:C90" si="2">+I87+J87+K87</f>
        <v>1000</v>
      </c>
      <c r="D87" s="106"/>
      <c r="E87" s="106"/>
      <c r="F87" s="121"/>
      <c r="G87" s="106"/>
      <c r="H87" s="106"/>
      <c r="I87" s="106"/>
      <c r="J87" s="106">
        <v>1000</v>
      </c>
      <c r="K87" s="106"/>
      <c r="L87" s="106">
        <f>+P87</f>
        <v>146547.361745</v>
      </c>
      <c r="M87" s="121">
        <v>0</v>
      </c>
      <c r="N87" s="106"/>
      <c r="O87" s="106"/>
      <c r="P87" s="106">
        <v>146547.361745</v>
      </c>
      <c r="Q87" s="106"/>
      <c r="R87" s="103"/>
      <c r="S87" s="106"/>
      <c r="T87" s="106"/>
      <c r="U87" s="106"/>
      <c r="V87" s="120"/>
      <c r="W87" s="104"/>
      <c r="X87" s="104"/>
    </row>
    <row r="88" spans="1:24" ht="37.5">
      <c r="A88" s="100" t="s">
        <v>63</v>
      </c>
      <c r="B88" s="101" t="s">
        <v>84</v>
      </c>
      <c r="C88" s="106">
        <f t="shared" si="2"/>
        <v>49847</v>
      </c>
      <c r="D88" s="106"/>
      <c r="E88" s="106"/>
      <c r="F88" s="121"/>
      <c r="G88" s="106"/>
      <c r="H88" s="106"/>
      <c r="I88" s="106"/>
      <c r="J88" s="106"/>
      <c r="K88" s="106">
        <v>49847</v>
      </c>
      <c r="L88" s="106">
        <v>0</v>
      </c>
      <c r="M88" s="121">
        <v>0</v>
      </c>
      <c r="N88" s="106"/>
      <c r="O88" s="106"/>
      <c r="P88" s="106"/>
      <c r="Q88" s="106"/>
      <c r="R88" s="103"/>
      <c r="S88" s="106"/>
      <c r="T88" s="106"/>
      <c r="U88" s="106"/>
      <c r="V88" s="120"/>
      <c r="W88" s="104"/>
      <c r="X88" s="104"/>
    </row>
    <row r="89" spans="1:24" ht="75">
      <c r="A89" s="100" t="s">
        <v>77</v>
      </c>
      <c r="B89" s="101" t="s">
        <v>85</v>
      </c>
      <c r="C89" s="106">
        <f t="shared" si="2"/>
        <v>70000</v>
      </c>
      <c r="D89" s="106"/>
      <c r="E89" s="106"/>
      <c r="F89" s="121"/>
      <c r="G89" s="106"/>
      <c r="H89" s="106"/>
      <c r="I89" s="106"/>
      <c r="J89" s="106"/>
      <c r="K89" s="106">
        <v>70000</v>
      </c>
      <c r="L89" s="106"/>
      <c r="M89" s="121"/>
      <c r="N89" s="106"/>
      <c r="O89" s="106"/>
      <c r="P89" s="106"/>
      <c r="Q89" s="106"/>
      <c r="R89" s="103"/>
      <c r="S89" s="106"/>
      <c r="T89" s="106"/>
      <c r="U89" s="106"/>
      <c r="V89" s="120"/>
      <c r="W89" s="104"/>
      <c r="X89" s="104"/>
    </row>
    <row r="90" spans="1:24" ht="56.25">
      <c r="A90" s="127" t="s">
        <v>77</v>
      </c>
      <c r="B90" s="107" t="s">
        <v>298</v>
      </c>
      <c r="C90" s="106">
        <f t="shared" si="2"/>
        <v>0</v>
      </c>
      <c r="D90" s="108"/>
      <c r="E90" s="108"/>
      <c r="F90" s="109">
        <v>0</v>
      </c>
      <c r="G90" s="108"/>
      <c r="H90" s="108"/>
      <c r="I90" s="108"/>
      <c r="J90" s="108"/>
      <c r="K90" s="110"/>
      <c r="L90" s="110">
        <f>+Q90</f>
        <v>3763011</v>
      </c>
      <c r="M90" s="108"/>
      <c r="N90" s="108"/>
      <c r="O90" s="108"/>
      <c r="P90" s="108"/>
      <c r="Q90" s="167">
        <v>3763011</v>
      </c>
      <c r="R90" s="108"/>
      <c r="S90" s="108"/>
      <c r="T90" s="108"/>
      <c r="U90" s="109"/>
      <c r="V90" s="126"/>
      <c r="W90" s="126"/>
      <c r="X90" s="126"/>
    </row>
  </sheetData>
  <mergeCells count="29">
    <mergeCell ref="V7:X7"/>
    <mergeCell ref="A1:B1"/>
    <mergeCell ref="A2:B2"/>
    <mergeCell ref="A4:X4"/>
    <mergeCell ref="V6:X6"/>
    <mergeCell ref="U1:X1"/>
    <mergeCell ref="A5:X5"/>
    <mergeCell ref="L8:L9"/>
    <mergeCell ref="A7:A9"/>
    <mergeCell ref="B7:B9"/>
    <mergeCell ref="C7:K7"/>
    <mergeCell ref="L7:U7"/>
    <mergeCell ref="P8:P9"/>
    <mergeCell ref="I8:I9"/>
    <mergeCell ref="J8:J9"/>
    <mergeCell ref="C8:C9"/>
    <mergeCell ref="D8:D9"/>
    <mergeCell ref="E8:E9"/>
    <mergeCell ref="F8:H8"/>
    <mergeCell ref="K8:K9"/>
    <mergeCell ref="X8:X9"/>
    <mergeCell ref="M8:M9"/>
    <mergeCell ref="N8:N9"/>
    <mergeCell ref="O8:O9"/>
    <mergeCell ref="R8:T8"/>
    <mergeCell ref="U8:U9"/>
    <mergeCell ref="V8:V9"/>
    <mergeCell ref="W8:W9"/>
    <mergeCell ref="Q8:Q9"/>
  </mergeCells>
  <pageMargins left="0.51181102362204722" right="0.51181102362204722" top="0.62992125984251968" bottom="0.62992125984251968" header="0.31496062992125984" footer="0.31496062992125984"/>
  <pageSetup paperSize="9" scale="33" orientation="landscape" r:id="rId1"/>
  <headerFooter>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18"/>
  <sheetViews>
    <sheetView view="pageBreakPreview" zoomScale="60" zoomScaleNormal="70" workbookViewId="0">
      <selection activeCell="S6" sqref="S6"/>
    </sheetView>
  </sheetViews>
  <sheetFormatPr defaultColWidth="9" defaultRowHeight="18.75"/>
  <cols>
    <col min="1" max="1" width="6.140625" style="14" customWidth="1"/>
    <col min="2" max="2" width="20.5703125" style="14" customWidth="1"/>
    <col min="3" max="14" width="17.28515625" style="14" customWidth="1"/>
    <col min="15" max="20" width="12.28515625" style="14" customWidth="1"/>
    <col min="21" max="21" width="21.140625" style="14" bestFit="1" customWidth="1"/>
    <col min="22" max="16384" width="9" style="14"/>
  </cols>
  <sheetData>
    <row r="1" spans="1:21">
      <c r="A1" s="2" t="s">
        <v>151</v>
      </c>
      <c r="B1" s="2"/>
      <c r="S1" s="13" t="s">
        <v>87</v>
      </c>
    </row>
    <row r="2" spans="1:21">
      <c r="A2" s="2" t="s">
        <v>346</v>
      </c>
      <c r="B2" s="2"/>
    </row>
    <row r="3" spans="1:21">
      <c r="A3" s="2"/>
      <c r="B3" s="2"/>
    </row>
    <row r="4" spans="1:21">
      <c r="A4" s="184" t="s">
        <v>342</v>
      </c>
      <c r="B4" s="184"/>
      <c r="C4" s="184"/>
      <c r="D4" s="184"/>
      <c r="E4" s="184"/>
      <c r="F4" s="184"/>
      <c r="G4" s="184"/>
      <c r="H4" s="184"/>
      <c r="I4" s="184"/>
      <c r="J4" s="184"/>
      <c r="K4" s="184"/>
      <c r="L4" s="184"/>
      <c r="M4" s="184"/>
      <c r="N4" s="184"/>
      <c r="O4" s="184"/>
      <c r="P4" s="184"/>
      <c r="Q4" s="184"/>
      <c r="R4" s="184"/>
      <c r="S4" s="184"/>
      <c r="T4" s="184"/>
    </row>
    <row r="5" spans="1:21">
      <c r="A5" s="187" t="s">
        <v>348</v>
      </c>
      <c r="B5" s="187"/>
      <c r="C5" s="187"/>
      <c r="D5" s="187"/>
      <c r="E5" s="187"/>
      <c r="F5" s="187"/>
      <c r="G5" s="187"/>
      <c r="H5" s="187"/>
      <c r="I5" s="187"/>
      <c r="J5" s="187"/>
      <c r="K5" s="187"/>
      <c r="L5" s="187"/>
      <c r="M5" s="187"/>
      <c r="N5" s="187"/>
      <c r="O5" s="187"/>
      <c r="P5" s="187"/>
      <c r="Q5" s="187"/>
      <c r="R5" s="187"/>
      <c r="S5" s="187"/>
      <c r="T5" s="187"/>
    </row>
    <row r="6" spans="1:21">
      <c r="A6" s="54"/>
      <c r="B6" s="54"/>
      <c r="C6" s="54"/>
      <c r="D6" s="54"/>
      <c r="E6" s="54"/>
      <c r="F6" s="54"/>
      <c r="G6" s="54"/>
      <c r="H6" s="54"/>
      <c r="I6" s="54"/>
      <c r="J6" s="54"/>
      <c r="K6" s="54"/>
      <c r="L6" s="54"/>
      <c r="M6" s="54"/>
      <c r="N6" s="54"/>
      <c r="O6" s="54"/>
      <c r="P6" s="54"/>
      <c r="Q6" s="54"/>
      <c r="R6" s="54"/>
      <c r="S6" s="183"/>
      <c r="T6" s="15" t="s">
        <v>0</v>
      </c>
    </row>
    <row r="7" spans="1:21">
      <c r="A7" s="194" t="s">
        <v>1</v>
      </c>
      <c r="B7" s="194" t="s">
        <v>88</v>
      </c>
      <c r="C7" s="194" t="s">
        <v>89</v>
      </c>
      <c r="D7" s="194"/>
      <c r="E7" s="194"/>
      <c r="F7" s="194"/>
      <c r="G7" s="194"/>
      <c r="H7" s="194"/>
      <c r="I7" s="194" t="s">
        <v>90</v>
      </c>
      <c r="J7" s="194"/>
      <c r="K7" s="194"/>
      <c r="L7" s="194"/>
      <c r="M7" s="194"/>
      <c r="N7" s="194"/>
      <c r="O7" s="194" t="s">
        <v>91</v>
      </c>
      <c r="P7" s="194"/>
      <c r="Q7" s="194"/>
      <c r="R7" s="194"/>
      <c r="S7" s="194"/>
      <c r="T7" s="194"/>
    </row>
    <row r="8" spans="1:21">
      <c r="A8" s="194"/>
      <c r="B8" s="194"/>
      <c r="C8" s="194" t="s">
        <v>92</v>
      </c>
      <c r="D8" s="194" t="s">
        <v>93</v>
      </c>
      <c r="E8" s="194" t="s">
        <v>94</v>
      </c>
      <c r="F8" s="194"/>
      <c r="G8" s="194"/>
      <c r="H8" s="194"/>
      <c r="I8" s="194" t="s">
        <v>92</v>
      </c>
      <c r="J8" s="194" t="s">
        <v>93</v>
      </c>
      <c r="K8" s="194" t="s">
        <v>94</v>
      </c>
      <c r="L8" s="194"/>
      <c r="M8" s="194"/>
      <c r="N8" s="194"/>
      <c r="O8" s="194" t="s">
        <v>92</v>
      </c>
      <c r="P8" s="194" t="s">
        <v>93</v>
      </c>
      <c r="Q8" s="194" t="s">
        <v>94</v>
      </c>
      <c r="R8" s="194"/>
      <c r="S8" s="194"/>
      <c r="T8" s="194"/>
    </row>
    <row r="9" spans="1:21" ht="131.25">
      <c r="A9" s="194"/>
      <c r="B9" s="194"/>
      <c r="C9" s="194"/>
      <c r="D9" s="194"/>
      <c r="E9" s="3" t="s">
        <v>92</v>
      </c>
      <c r="F9" s="5" t="s">
        <v>95</v>
      </c>
      <c r="G9" s="5" t="s">
        <v>96</v>
      </c>
      <c r="H9" s="5" t="s">
        <v>97</v>
      </c>
      <c r="I9" s="194"/>
      <c r="J9" s="194"/>
      <c r="K9" s="3" t="s">
        <v>92</v>
      </c>
      <c r="L9" s="5" t="s">
        <v>95</v>
      </c>
      <c r="M9" s="5" t="s">
        <v>96</v>
      </c>
      <c r="N9" s="5" t="s">
        <v>97</v>
      </c>
      <c r="O9" s="194"/>
      <c r="P9" s="194"/>
      <c r="Q9" s="3" t="s">
        <v>92</v>
      </c>
      <c r="R9" s="5" t="s">
        <v>95</v>
      </c>
      <c r="S9" s="5" t="s">
        <v>96</v>
      </c>
      <c r="T9" s="5" t="s">
        <v>97</v>
      </c>
    </row>
    <row r="10" spans="1:21">
      <c r="A10" s="5" t="s">
        <v>6</v>
      </c>
      <c r="B10" s="5" t="s">
        <v>7</v>
      </c>
      <c r="C10" s="5">
        <v>1</v>
      </c>
      <c r="D10" s="5">
        <v>2</v>
      </c>
      <c r="E10" s="5">
        <v>3</v>
      </c>
      <c r="F10" s="5">
        <v>4</v>
      </c>
      <c r="G10" s="5">
        <v>5</v>
      </c>
      <c r="H10" s="5">
        <v>6</v>
      </c>
      <c r="I10" s="5">
        <v>7</v>
      </c>
      <c r="J10" s="5">
        <v>8</v>
      </c>
      <c r="K10" s="5">
        <v>9</v>
      </c>
      <c r="L10" s="5">
        <v>10</v>
      </c>
      <c r="M10" s="5">
        <v>11</v>
      </c>
      <c r="N10" s="5">
        <v>12</v>
      </c>
      <c r="O10" s="5" t="s">
        <v>98</v>
      </c>
      <c r="P10" s="5" t="s">
        <v>99</v>
      </c>
      <c r="Q10" s="5" t="s">
        <v>100</v>
      </c>
      <c r="R10" s="5" t="s">
        <v>101</v>
      </c>
      <c r="S10" s="5" t="s">
        <v>102</v>
      </c>
      <c r="T10" s="5" t="s">
        <v>103</v>
      </c>
      <c r="U10" s="158"/>
    </row>
    <row r="11" spans="1:21" s="19" customFormat="1" ht="45" customHeight="1">
      <c r="A11" s="3"/>
      <c r="B11" s="23" t="s">
        <v>92</v>
      </c>
      <c r="C11" s="24">
        <f>SUM(C12:C18)</f>
        <v>2028077</v>
      </c>
      <c r="D11" s="24">
        <f t="shared" ref="D11:G11" si="0">SUM(D12:D18)</f>
        <v>1581699</v>
      </c>
      <c r="E11" s="24">
        <f t="shared" si="0"/>
        <v>446378</v>
      </c>
      <c r="F11" s="24">
        <f t="shared" si="0"/>
        <v>192332</v>
      </c>
      <c r="G11" s="24">
        <f t="shared" si="0"/>
        <v>11492</v>
      </c>
      <c r="H11" s="24">
        <f t="shared" ref="H11" si="1">SUM(H12:H18)</f>
        <v>242554</v>
      </c>
      <c r="I11" s="24">
        <f t="shared" ref="I11" si="2">SUM(I12:I18)</f>
        <v>2768494.4732869999</v>
      </c>
      <c r="J11" s="24">
        <f t="shared" ref="J11" si="3">SUM(J12:J18)</f>
        <v>1560843.7454959999</v>
      </c>
      <c r="K11" s="24">
        <f t="shared" ref="K11" si="4">SUM(K12:K18)</f>
        <v>1207650.7277910002</v>
      </c>
      <c r="L11" s="24">
        <f t="shared" ref="L11" si="5">SUM(L12:L18)</f>
        <v>719159.36591099994</v>
      </c>
      <c r="M11" s="24">
        <f t="shared" ref="M11" si="6">SUM(M12:M18)</f>
        <v>231820.28645700001</v>
      </c>
      <c r="N11" s="24">
        <f t="shared" ref="N11" si="7">SUM(N12:N18)</f>
        <v>256671.07542300003</v>
      </c>
      <c r="O11" s="63">
        <f t="shared" ref="O11:T11" si="8">I11/C11%</f>
        <v>136.50835117636066</v>
      </c>
      <c r="P11" s="63">
        <f t="shared" si="8"/>
        <v>98.681465025646474</v>
      </c>
      <c r="Q11" s="63">
        <f t="shared" si="8"/>
        <v>270.5444102959824</v>
      </c>
      <c r="R11" s="63">
        <f t="shared" si="8"/>
        <v>373.91560734095208</v>
      </c>
      <c r="S11" s="63">
        <f t="shared" si="8"/>
        <v>2017.231869622346</v>
      </c>
      <c r="T11" s="63">
        <f t="shared" si="8"/>
        <v>105.82017836151951</v>
      </c>
    </row>
    <row r="12" spans="1:21" ht="56.25">
      <c r="A12" s="64">
        <v>1</v>
      </c>
      <c r="B12" s="10" t="s">
        <v>140</v>
      </c>
      <c r="C12" s="48">
        <f>+D12+E12</f>
        <v>361329</v>
      </c>
      <c r="D12" s="48">
        <v>328316</v>
      </c>
      <c r="E12" s="48">
        <v>33013</v>
      </c>
      <c r="F12" s="48">
        <v>27342</v>
      </c>
      <c r="G12" s="48">
        <v>3261</v>
      </c>
      <c r="H12" s="48">
        <v>2410</v>
      </c>
      <c r="I12" s="48">
        <f>+J12+K12</f>
        <v>417369.57384699996</v>
      </c>
      <c r="J12" s="48">
        <v>319214.52684499999</v>
      </c>
      <c r="K12" s="65">
        <f>SUM(L12:N12)</f>
        <v>98155.047001999992</v>
      </c>
      <c r="L12" s="65">
        <v>42055.788999999997</v>
      </c>
      <c r="M12" s="65">
        <v>47293.228991999997</v>
      </c>
      <c r="N12" s="66">
        <v>8806.0290100000002</v>
      </c>
      <c r="O12" s="67">
        <f t="shared" ref="O12:T18" si="9">I12/C12%</f>
        <v>115.5095699063734</v>
      </c>
      <c r="P12" s="67">
        <f>J12/D12%</f>
        <v>97.227831371300823</v>
      </c>
      <c r="Q12" s="67">
        <f>K12/E12%</f>
        <v>297.32240935994906</v>
      </c>
      <c r="R12" s="67">
        <f t="shared" si="9"/>
        <v>153.8138724306927</v>
      </c>
      <c r="S12" s="67">
        <f t="shared" si="9"/>
        <v>1450.2676783808647</v>
      </c>
      <c r="T12" s="67">
        <f t="shared" si="9"/>
        <v>365.39539460580909</v>
      </c>
    </row>
    <row r="13" spans="1:21" ht="37.5">
      <c r="A13" s="64">
        <v>2</v>
      </c>
      <c r="B13" s="10" t="s">
        <v>141</v>
      </c>
      <c r="C13" s="48">
        <f t="shared" ref="C13:C18" si="10">+D13+E13</f>
        <v>372754</v>
      </c>
      <c r="D13" s="48">
        <v>329082</v>
      </c>
      <c r="E13" s="48">
        <v>43672</v>
      </c>
      <c r="F13" s="48">
        <v>27162</v>
      </c>
      <c r="G13" s="48">
        <v>2009</v>
      </c>
      <c r="H13" s="48">
        <v>14501</v>
      </c>
      <c r="I13" s="48">
        <f t="shared" ref="I13:I18" si="11">+J13+K13</f>
        <v>423595.95470399997</v>
      </c>
      <c r="J13" s="48">
        <v>325701.82735899999</v>
      </c>
      <c r="K13" s="65">
        <f t="shared" ref="K13:K18" si="12">SUM(L13:N13)</f>
        <v>97894.127345000001</v>
      </c>
      <c r="L13" s="65">
        <v>49085.084999999999</v>
      </c>
      <c r="M13" s="65">
        <v>22694.042345000002</v>
      </c>
      <c r="N13" s="66">
        <v>26115</v>
      </c>
      <c r="O13" s="67">
        <f t="shared" si="9"/>
        <v>113.63954637750366</v>
      </c>
      <c r="P13" s="67">
        <f t="shared" si="9"/>
        <v>98.972847909943411</v>
      </c>
      <c r="Q13" s="67">
        <f t="shared" si="9"/>
        <v>224.15764642104779</v>
      </c>
      <c r="R13" s="67">
        <f t="shared" si="9"/>
        <v>180.71233708857963</v>
      </c>
      <c r="S13" s="67">
        <f t="shared" si="9"/>
        <v>1129.6188325037333</v>
      </c>
      <c r="T13" s="67">
        <f t="shared" si="9"/>
        <v>180.09102820495139</v>
      </c>
    </row>
    <row r="14" spans="1:21" ht="37.5">
      <c r="A14" s="64">
        <v>3</v>
      </c>
      <c r="B14" s="10" t="s">
        <v>142</v>
      </c>
      <c r="C14" s="48">
        <f t="shared" si="10"/>
        <v>193546</v>
      </c>
      <c r="D14" s="48">
        <v>122426</v>
      </c>
      <c r="E14" s="48">
        <v>71120</v>
      </c>
      <c r="F14" s="48">
        <v>28426</v>
      </c>
      <c r="G14" s="48">
        <v>1064</v>
      </c>
      <c r="H14" s="48">
        <v>41630</v>
      </c>
      <c r="I14" s="48">
        <f t="shared" si="11"/>
        <v>337280.22644</v>
      </c>
      <c r="J14" s="48">
        <v>121696.84426300001</v>
      </c>
      <c r="K14" s="65">
        <f t="shared" si="12"/>
        <v>215583.38217699999</v>
      </c>
      <c r="L14" s="65">
        <v>170487.041596</v>
      </c>
      <c r="M14" s="65">
        <v>22181.240580999998</v>
      </c>
      <c r="N14" s="66">
        <v>22915.1</v>
      </c>
      <c r="O14" s="67">
        <f t="shared" si="9"/>
        <v>174.2635995783948</v>
      </c>
      <c r="P14" s="67">
        <f t="shared" si="9"/>
        <v>99.404411042589004</v>
      </c>
      <c r="Q14" s="67">
        <f t="shared" si="9"/>
        <v>303.12624040635541</v>
      </c>
      <c r="R14" s="67">
        <f t="shared" si="9"/>
        <v>599.75741080700766</v>
      </c>
      <c r="S14" s="67">
        <f t="shared" si="9"/>
        <v>2084.7030621240597</v>
      </c>
      <c r="T14" s="67">
        <f t="shared" si="9"/>
        <v>55.044679317799655</v>
      </c>
    </row>
    <row r="15" spans="1:21" ht="37.5">
      <c r="A15" s="64">
        <v>4</v>
      </c>
      <c r="B15" s="10" t="s">
        <v>143</v>
      </c>
      <c r="C15" s="48">
        <f t="shared" si="10"/>
        <v>254635</v>
      </c>
      <c r="D15" s="48">
        <v>212876</v>
      </c>
      <c r="E15" s="48">
        <v>41759</v>
      </c>
      <c r="F15" s="48">
        <v>26095</v>
      </c>
      <c r="G15" s="48">
        <v>1441</v>
      </c>
      <c r="H15" s="48">
        <v>14223</v>
      </c>
      <c r="I15" s="48">
        <f t="shared" si="11"/>
        <v>470121.613014</v>
      </c>
      <c r="J15" s="48">
        <v>210812.63597500001</v>
      </c>
      <c r="K15" s="65">
        <f t="shared" si="12"/>
        <v>259308.97703899999</v>
      </c>
      <c r="L15" s="65">
        <v>193035.697552</v>
      </c>
      <c r="M15" s="65">
        <v>30335.355972000001</v>
      </c>
      <c r="N15" s="66">
        <v>35937.923515000002</v>
      </c>
      <c r="O15" s="67">
        <f t="shared" si="9"/>
        <v>184.62568500559627</v>
      </c>
      <c r="P15" s="67">
        <f t="shared" si="9"/>
        <v>99.03072021975234</v>
      </c>
      <c r="Q15" s="67">
        <f t="shared" si="9"/>
        <v>620.96548537800231</v>
      </c>
      <c r="R15" s="67">
        <f t="shared" si="9"/>
        <v>739.74208680590152</v>
      </c>
      <c r="S15" s="67">
        <f t="shared" si="9"/>
        <v>2105.1600258154062</v>
      </c>
      <c r="T15" s="67">
        <f t="shared" si="9"/>
        <v>252.67470656682841</v>
      </c>
    </row>
    <row r="16" spans="1:21" ht="37.5">
      <c r="A16" s="64">
        <v>5</v>
      </c>
      <c r="B16" s="10" t="s">
        <v>144</v>
      </c>
      <c r="C16" s="48">
        <f t="shared" si="10"/>
        <v>286418</v>
      </c>
      <c r="D16" s="48">
        <v>218724</v>
      </c>
      <c r="E16" s="48">
        <v>67694</v>
      </c>
      <c r="F16" s="48">
        <v>19243</v>
      </c>
      <c r="G16" s="48">
        <v>1081</v>
      </c>
      <c r="H16" s="48">
        <v>47370</v>
      </c>
      <c r="I16" s="48">
        <f t="shared" si="11"/>
        <v>366445.65717799996</v>
      </c>
      <c r="J16" s="48">
        <v>216035.695912</v>
      </c>
      <c r="K16" s="65">
        <f t="shared" si="12"/>
        <v>150409.961266</v>
      </c>
      <c r="L16" s="65">
        <v>73506.544680000006</v>
      </c>
      <c r="M16" s="65">
        <v>42415.981965999999</v>
      </c>
      <c r="N16" s="66">
        <v>34487.43462</v>
      </c>
      <c r="O16" s="67">
        <f t="shared" si="9"/>
        <v>127.94086167000677</v>
      </c>
      <c r="P16" s="67">
        <f t="shared" si="9"/>
        <v>98.770914902799888</v>
      </c>
      <c r="Q16" s="67">
        <f t="shared" si="9"/>
        <v>222.19097891393622</v>
      </c>
      <c r="R16" s="67">
        <f t="shared" si="9"/>
        <v>381.99108600530064</v>
      </c>
      <c r="S16" s="67">
        <f t="shared" si="9"/>
        <v>3923.7726148011097</v>
      </c>
      <c r="T16" s="67">
        <f t="shared" si="9"/>
        <v>72.804379607346419</v>
      </c>
    </row>
    <row r="17" spans="1:20" ht="37.5">
      <c r="A17" s="64">
        <v>6</v>
      </c>
      <c r="B17" s="10" t="s">
        <v>145</v>
      </c>
      <c r="C17" s="48">
        <f t="shared" si="10"/>
        <v>218524</v>
      </c>
      <c r="D17" s="48">
        <v>149494</v>
      </c>
      <c r="E17" s="48">
        <v>69030</v>
      </c>
      <c r="F17" s="48">
        <v>36904</v>
      </c>
      <c r="G17" s="48">
        <v>1311</v>
      </c>
      <c r="H17" s="48">
        <v>30815</v>
      </c>
      <c r="I17" s="48">
        <f t="shared" si="11"/>
        <v>293966.60146899999</v>
      </c>
      <c r="J17" s="48">
        <v>147594.99535799999</v>
      </c>
      <c r="K17" s="65">
        <f t="shared" si="12"/>
        <v>146371.606111</v>
      </c>
      <c r="L17" s="65">
        <v>82889.654473000002</v>
      </c>
      <c r="M17" s="65">
        <v>26942.56336</v>
      </c>
      <c r="N17" s="66">
        <v>36539.388277999999</v>
      </c>
      <c r="O17" s="67">
        <f t="shared" si="9"/>
        <v>134.52371431467483</v>
      </c>
      <c r="P17" s="67">
        <f t="shared" si="9"/>
        <v>98.729711799804662</v>
      </c>
      <c r="Q17" s="67">
        <f t="shared" si="9"/>
        <v>212.04057092713313</v>
      </c>
      <c r="R17" s="67">
        <f t="shared" si="9"/>
        <v>224.60886210979839</v>
      </c>
      <c r="S17" s="67">
        <f t="shared" si="9"/>
        <v>2055.1154355453855</v>
      </c>
      <c r="T17" s="67">
        <f t="shared" si="9"/>
        <v>118.57662916761318</v>
      </c>
    </row>
    <row r="18" spans="1:20" ht="37.5">
      <c r="A18" s="64">
        <v>7</v>
      </c>
      <c r="B18" s="10" t="s">
        <v>146</v>
      </c>
      <c r="C18" s="48">
        <f t="shared" si="10"/>
        <v>340871</v>
      </c>
      <c r="D18" s="48">
        <v>220781</v>
      </c>
      <c r="E18" s="48">
        <v>120090</v>
      </c>
      <c r="F18" s="48">
        <v>27160</v>
      </c>
      <c r="G18" s="48">
        <v>1325</v>
      </c>
      <c r="H18" s="48">
        <v>91605</v>
      </c>
      <c r="I18" s="48">
        <f t="shared" si="11"/>
        <v>459714.84663499997</v>
      </c>
      <c r="J18" s="48">
        <v>219787.21978399999</v>
      </c>
      <c r="K18" s="65">
        <f t="shared" si="12"/>
        <v>239927.62685100001</v>
      </c>
      <c r="L18" s="65">
        <v>108099.55361</v>
      </c>
      <c r="M18" s="65">
        <v>39957.873241000001</v>
      </c>
      <c r="N18" s="66">
        <v>91870.2</v>
      </c>
      <c r="O18" s="67">
        <f t="shared" si="9"/>
        <v>134.86475723514172</v>
      </c>
      <c r="P18" s="67">
        <f t="shared" si="9"/>
        <v>99.549879647252254</v>
      </c>
      <c r="Q18" s="67">
        <f t="shared" si="9"/>
        <v>199.78984665750687</v>
      </c>
      <c r="R18" s="67">
        <f t="shared" si="9"/>
        <v>398.01013847569953</v>
      </c>
      <c r="S18" s="67">
        <f t="shared" si="9"/>
        <v>3015.6885464905663</v>
      </c>
      <c r="T18" s="67">
        <f t="shared" si="9"/>
        <v>100.28950384804322</v>
      </c>
    </row>
  </sheetData>
  <mergeCells count="16">
    <mergeCell ref="A4:T4"/>
    <mergeCell ref="A7:A9"/>
    <mergeCell ref="B7:B9"/>
    <mergeCell ref="C7:H7"/>
    <mergeCell ref="I7:N7"/>
    <mergeCell ref="O7:T7"/>
    <mergeCell ref="C8:C9"/>
    <mergeCell ref="D8:D9"/>
    <mergeCell ref="E8:H8"/>
    <mergeCell ref="I8:I9"/>
    <mergeCell ref="J8:J9"/>
    <mergeCell ref="K8:N8"/>
    <mergeCell ref="O8:O9"/>
    <mergeCell ref="P8:P9"/>
    <mergeCell ref="Q8:T8"/>
    <mergeCell ref="A5:T5"/>
  </mergeCells>
  <printOptions horizontalCentered="1"/>
  <pageMargins left="0.19685039370078741" right="0.19685039370078741" top="0.78740157480314965" bottom="0.39370078740157483" header="0.31496062992125984" footer="0.31496062992125984"/>
  <pageSetup paperSize="9" scale="45"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56"/>
  <sheetViews>
    <sheetView tabSelected="1" view="pageBreakPreview" zoomScale="55" zoomScaleNormal="85" zoomScaleSheetLayoutView="55" workbookViewId="0">
      <selection activeCell="T17" sqref="T17"/>
    </sheetView>
  </sheetViews>
  <sheetFormatPr defaultColWidth="9.140625" defaultRowHeight="15.75"/>
  <cols>
    <col min="1" max="1" width="5.7109375" style="157" customWidth="1"/>
    <col min="2" max="2" width="24.28515625" style="155" customWidth="1"/>
    <col min="3" max="3" width="11.140625" style="180" customWidth="1"/>
    <col min="4" max="9" width="11.140625" style="181" customWidth="1"/>
    <col min="10" max="10" width="16.5703125" style="181" customWidth="1"/>
    <col min="11" max="26" width="11.140625" style="181" customWidth="1"/>
    <col min="27" max="50" width="11.140625" style="182" customWidth="1"/>
    <col min="51" max="53" width="8.28515625" style="151" customWidth="1"/>
    <col min="54" max="16384" width="9.140625" style="151"/>
  </cols>
  <sheetData>
    <row r="1" spans="1:53" s="130" customFormat="1" ht="24" customHeight="1">
      <c r="A1" s="210" t="s">
        <v>246</v>
      </c>
      <c r="B1" s="210"/>
      <c r="C1" s="169"/>
      <c r="D1" s="169"/>
      <c r="E1" s="169"/>
      <c r="F1" s="169"/>
      <c r="G1" s="169"/>
      <c r="H1" s="169"/>
      <c r="I1" s="170"/>
      <c r="J1" s="170"/>
      <c r="K1" s="169"/>
      <c r="L1" s="169"/>
      <c r="M1" s="169"/>
      <c r="N1" s="169"/>
      <c r="O1" s="169"/>
      <c r="P1" s="169"/>
      <c r="Q1" s="169"/>
      <c r="R1" s="169"/>
      <c r="S1" s="169"/>
      <c r="T1" s="169"/>
      <c r="U1" s="169"/>
      <c r="V1" s="169"/>
      <c r="W1" s="169"/>
      <c r="X1" s="169"/>
      <c r="Y1" s="169"/>
      <c r="Z1" s="169"/>
      <c r="AA1" s="171"/>
      <c r="AB1" s="171"/>
      <c r="AC1" s="171"/>
      <c r="AD1" s="171"/>
      <c r="AE1" s="171"/>
      <c r="AF1" s="171"/>
      <c r="AG1" s="171"/>
      <c r="AH1" s="171"/>
      <c r="AI1" s="215"/>
      <c r="AJ1" s="215"/>
      <c r="AK1" s="172"/>
      <c r="AL1" s="172"/>
      <c r="AM1" s="172"/>
      <c r="AN1" s="172"/>
      <c r="AO1" s="172"/>
      <c r="AP1" s="172"/>
      <c r="AQ1" s="172"/>
      <c r="AR1" s="171"/>
      <c r="AS1" s="171"/>
      <c r="AT1" s="171"/>
      <c r="AU1" s="171"/>
      <c r="AV1" s="171"/>
      <c r="AW1" s="215"/>
      <c r="AX1" s="215"/>
      <c r="AZ1" s="131" t="s">
        <v>149</v>
      </c>
      <c r="BA1" s="132"/>
    </row>
    <row r="2" spans="1:53" s="130" customFormat="1" ht="18.75">
      <c r="A2" s="211" t="s">
        <v>245</v>
      </c>
      <c r="B2" s="211"/>
      <c r="C2" s="173"/>
      <c r="D2" s="173"/>
      <c r="E2" s="173"/>
      <c r="F2" s="173"/>
      <c r="G2" s="173"/>
      <c r="H2" s="173"/>
      <c r="I2" s="170"/>
      <c r="J2" s="170"/>
      <c r="K2" s="173"/>
      <c r="L2" s="173"/>
      <c r="M2" s="173"/>
      <c r="N2" s="173"/>
      <c r="O2" s="173"/>
      <c r="P2" s="173"/>
      <c r="Q2" s="173"/>
      <c r="R2" s="173"/>
      <c r="S2" s="173"/>
      <c r="T2" s="173"/>
      <c r="U2" s="173"/>
      <c r="V2" s="173"/>
      <c r="W2" s="173"/>
      <c r="X2" s="173"/>
      <c r="Y2" s="173"/>
      <c r="Z2" s="173"/>
      <c r="AA2" s="171"/>
      <c r="AB2" s="171"/>
      <c r="AC2" s="171"/>
      <c r="AD2" s="171"/>
      <c r="AE2" s="171"/>
      <c r="AF2" s="171"/>
      <c r="AG2" s="171"/>
      <c r="AH2" s="171"/>
      <c r="AI2" s="171"/>
      <c r="AJ2" s="171"/>
      <c r="AK2" s="171"/>
      <c r="AL2" s="171"/>
      <c r="AM2" s="171"/>
      <c r="AN2" s="171"/>
      <c r="AO2" s="171"/>
      <c r="AP2" s="171"/>
      <c r="AQ2" s="171"/>
      <c r="AR2" s="171"/>
      <c r="AS2" s="171"/>
      <c r="AT2" s="171"/>
      <c r="AU2" s="171"/>
      <c r="AV2" s="171"/>
      <c r="AW2" s="171"/>
      <c r="AX2" s="171"/>
      <c r="BA2" s="134"/>
    </row>
    <row r="3" spans="1:53" s="130" customFormat="1" ht="18.75">
      <c r="A3" s="133"/>
      <c r="B3" s="133"/>
      <c r="C3" s="173"/>
      <c r="D3" s="173"/>
      <c r="E3" s="173"/>
      <c r="F3" s="173"/>
      <c r="G3" s="173"/>
      <c r="H3" s="173"/>
      <c r="I3" s="173"/>
      <c r="J3" s="173"/>
      <c r="K3" s="173"/>
      <c r="L3" s="173"/>
      <c r="M3" s="173"/>
      <c r="N3" s="173"/>
      <c r="O3" s="173"/>
      <c r="P3" s="173"/>
      <c r="Q3" s="173"/>
      <c r="R3" s="173"/>
      <c r="S3" s="173"/>
      <c r="T3" s="173"/>
      <c r="U3" s="173"/>
      <c r="V3" s="173"/>
      <c r="W3" s="173"/>
      <c r="X3" s="173"/>
      <c r="Y3" s="173"/>
      <c r="Z3" s="173"/>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BA3" s="134"/>
    </row>
    <row r="4" spans="1:53" s="130" customFormat="1" ht="18.75">
      <c r="A4" s="133"/>
      <c r="B4" s="133"/>
      <c r="C4" s="173"/>
      <c r="D4" s="173"/>
      <c r="E4" s="173"/>
      <c r="F4" s="173"/>
      <c r="G4" s="173"/>
      <c r="H4" s="173"/>
      <c r="I4" s="173"/>
      <c r="J4" s="173"/>
      <c r="K4" s="173"/>
      <c r="L4" s="173"/>
      <c r="M4" s="173"/>
      <c r="N4" s="173"/>
      <c r="O4" s="173"/>
      <c r="P4" s="173"/>
      <c r="Q4" s="173"/>
      <c r="R4" s="173"/>
      <c r="S4" s="173"/>
      <c r="T4" s="173"/>
      <c r="U4" s="173"/>
      <c r="V4" s="173"/>
      <c r="W4" s="173"/>
      <c r="X4" s="173"/>
      <c r="Y4" s="173"/>
      <c r="Z4" s="173"/>
      <c r="AA4" s="171"/>
      <c r="AB4" s="171"/>
      <c r="AC4" s="171"/>
      <c r="AD4" s="171"/>
      <c r="AE4" s="171"/>
      <c r="AF4" s="171"/>
      <c r="AG4" s="171"/>
      <c r="AH4" s="171"/>
      <c r="AI4" s="171"/>
      <c r="AJ4" s="171"/>
      <c r="AK4" s="171"/>
      <c r="AL4" s="171"/>
      <c r="AM4" s="171"/>
      <c r="AN4" s="171"/>
      <c r="AO4" s="171"/>
      <c r="AP4" s="171"/>
      <c r="AQ4" s="171"/>
      <c r="AR4" s="171"/>
      <c r="AS4" s="171"/>
      <c r="AT4" s="171"/>
      <c r="AU4" s="171"/>
      <c r="AV4" s="171"/>
      <c r="AW4" s="171"/>
      <c r="AX4" s="171"/>
      <c r="BA4" s="134"/>
    </row>
    <row r="5" spans="1:53" s="130" customFormat="1" ht="18.75">
      <c r="A5" s="211" t="s">
        <v>343</v>
      </c>
      <c r="B5" s="211"/>
      <c r="C5" s="211"/>
      <c r="D5" s="211"/>
      <c r="E5" s="211"/>
      <c r="F5" s="211"/>
      <c r="G5" s="211"/>
      <c r="H5" s="211"/>
      <c r="I5" s="211"/>
      <c r="J5" s="211"/>
      <c r="K5" s="211"/>
      <c r="L5" s="211"/>
      <c r="M5" s="211"/>
      <c r="N5" s="211"/>
      <c r="O5" s="211"/>
      <c r="P5" s="211"/>
      <c r="Q5" s="211"/>
      <c r="R5" s="211"/>
      <c r="S5" s="211"/>
      <c r="T5" s="211"/>
      <c r="U5" s="211"/>
      <c r="V5" s="211"/>
      <c r="W5" s="211"/>
      <c r="X5" s="211"/>
      <c r="Y5" s="211"/>
      <c r="Z5" s="211"/>
      <c r="AA5" s="211"/>
      <c r="AB5" s="211"/>
      <c r="AC5" s="211"/>
      <c r="AD5" s="211"/>
      <c r="AE5" s="211"/>
      <c r="AF5" s="211"/>
      <c r="AG5" s="211"/>
      <c r="AH5" s="211"/>
      <c r="AI5" s="216"/>
      <c r="AJ5" s="211"/>
      <c r="AK5" s="211"/>
      <c r="AL5" s="211"/>
      <c r="AM5" s="211"/>
      <c r="AN5" s="211"/>
      <c r="AO5" s="211"/>
      <c r="AP5" s="211"/>
      <c r="AQ5" s="211"/>
      <c r="AR5" s="211"/>
      <c r="AS5" s="211"/>
      <c r="AT5" s="211"/>
      <c r="AU5" s="211"/>
      <c r="AV5" s="211"/>
      <c r="AW5" s="211"/>
      <c r="AX5" s="211"/>
      <c r="AY5" s="211"/>
      <c r="AZ5" s="211"/>
      <c r="BA5" s="211"/>
    </row>
    <row r="6" spans="1:53" s="130" customFormat="1" ht="19.5">
      <c r="A6" s="217" t="s">
        <v>348</v>
      </c>
      <c r="B6" s="209"/>
      <c r="C6" s="209"/>
      <c r="D6" s="209"/>
      <c r="E6" s="209"/>
      <c r="F6" s="209"/>
      <c r="G6" s="209"/>
      <c r="H6" s="209"/>
      <c r="I6" s="209"/>
      <c r="J6" s="209"/>
      <c r="K6" s="209"/>
      <c r="L6" s="209"/>
      <c r="M6" s="209"/>
      <c r="N6" s="209"/>
      <c r="O6" s="209"/>
      <c r="P6" s="209"/>
      <c r="Q6" s="209"/>
      <c r="R6" s="209"/>
      <c r="S6" s="209"/>
      <c r="T6" s="209"/>
      <c r="U6" s="209"/>
      <c r="V6" s="209"/>
      <c r="W6" s="209"/>
      <c r="X6" s="209"/>
      <c r="Y6" s="209"/>
      <c r="Z6" s="209"/>
      <c r="AA6" s="209"/>
      <c r="AB6" s="209"/>
      <c r="AC6" s="209"/>
      <c r="AD6" s="209"/>
      <c r="AE6" s="209"/>
      <c r="AF6" s="209"/>
      <c r="AG6" s="209"/>
      <c r="AH6" s="209"/>
      <c r="AI6" s="209"/>
      <c r="AJ6" s="209"/>
      <c r="AK6" s="209"/>
      <c r="AL6" s="209"/>
      <c r="AM6" s="209"/>
      <c r="AN6" s="209"/>
      <c r="AO6" s="209"/>
      <c r="AP6" s="209"/>
      <c r="AQ6" s="209"/>
      <c r="AR6" s="209"/>
      <c r="AS6" s="209"/>
      <c r="AT6" s="209"/>
      <c r="AU6" s="209"/>
      <c r="AV6" s="209"/>
      <c r="AW6" s="209"/>
      <c r="AX6" s="209"/>
      <c r="AY6" s="209"/>
      <c r="AZ6" s="209"/>
      <c r="BA6" s="209"/>
    </row>
    <row r="7" spans="1:53" s="130" customFormat="1" ht="18.75">
      <c r="A7" s="135"/>
      <c r="B7" s="136"/>
      <c r="C7" s="174"/>
      <c r="D7" s="175"/>
      <c r="E7" s="175"/>
      <c r="F7" s="175"/>
      <c r="G7" s="175"/>
      <c r="H7" s="175"/>
      <c r="I7" s="175"/>
      <c r="J7" s="176"/>
      <c r="K7" s="175"/>
      <c r="L7" s="175"/>
      <c r="M7" s="175"/>
      <c r="N7" s="175"/>
      <c r="O7" s="175"/>
      <c r="P7" s="175"/>
      <c r="Q7" s="175"/>
      <c r="R7" s="175"/>
      <c r="S7" s="175"/>
      <c r="T7" s="175"/>
      <c r="U7" s="175"/>
      <c r="V7" s="175"/>
      <c r="W7" s="175"/>
      <c r="X7" s="175"/>
      <c r="Y7" s="175"/>
      <c r="Z7" s="175"/>
      <c r="AA7" s="175"/>
      <c r="AB7" s="175"/>
      <c r="AC7" s="175"/>
      <c r="AD7" s="175"/>
      <c r="AE7" s="175"/>
      <c r="AF7" s="175"/>
      <c r="AG7" s="175"/>
      <c r="AH7" s="175"/>
      <c r="AI7" s="175"/>
      <c r="AJ7" s="175"/>
      <c r="AK7" s="175"/>
      <c r="AL7" s="175"/>
      <c r="AM7" s="175"/>
      <c r="AN7" s="175"/>
      <c r="AO7" s="175"/>
      <c r="AP7" s="175"/>
      <c r="AQ7" s="175"/>
      <c r="AR7" s="175"/>
      <c r="AS7" s="175"/>
      <c r="AT7" s="175"/>
      <c r="AU7" s="175"/>
      <c r="AV7" s="175"/>
      <c r="AW7" s="175"/>
      <c r="AX7" s="175"/>
    </row>
    <row r="8" spans="1:53" s="130" customFormat="1" ht="21.6" customHeight="1">
      <c r="A8" s="212" t="s">
        <v>1</v>
      </c>
      <c r="B8" s="212" t="s">
        <v>186</v>
      </c>
      <c r="C8" s="214" t="s">
        <v>89</v>
      </c>
      <c r="D8" s="214"/>
      <c r="E8" s="214"/>
      <c r="F8" s="214"/>
      <c r="G8" s="214"/>
      <c r="H8" s="214"/>
      <c r="I8" s="214"/>
      <c r="J8" s="214"/>
      <c r="K8" s="214"/>
      <c r="L8" s="214"/>
      <c r="M8" s="214"/>
      <c r="N8" s="214"/>
      <c r="O8" s="214"/>
      <c r="P8" s="214"/>
      <c r="Q8" s="214"/>
      <c r="R8" s="214"/>
      <c r="S8" s="214"/>
      <c r="T8" s="214"/>
      <c r="U8" s="214"/>
      <c r="V8" s="214"/>
      <c r="W8" s="214"/>
      <c r="X8" s="214"/>
      <c r="Y8" s="214"/>
      <c r="Z8" s="214"/>
      <c r="AA8" s="214" t="s">
        <v>90</v>
      </c>
      <c r="AB8" s="214"/>
      <c r="AC8" s="214"/>
      <c r="AD8" s="214"/>
      <c r="AE8" s="214"/>
      <c r="AF8" s="214"/>
      <c r="AG8" s="214"/>
      <c r="AH8" s="214"/>
      <c r="AI8" s="214"/>
      <c r="AJ8" s="214"/>
      <c r="AK8" s="214"/>
      <c r="AL8" s="214"/>
      <c r="AM8" s="214"/>
      <c r="AN8" s="214"/>
      <c r="AO8" s="214"/>
      <c r="AP8" s="214"/>
      <c r="AQ8" s="214"/>
      <c r="AR8" s="214"/>
      <c r="AS8" s="214"/>
      <c r="AT8" s="214"/>
      <c r="AU8" s="214"/>
      <c r="AV8" s="214"/>
      <c r="AW8" s="214"/>
      <c r="AX8" s="214"/>
      <c r="AY8" s="213" t="s">
        <v>91</v>
      </c>
      <c r="AZ8" s="213"/>
      <c r="BA8" s="213"/>
    </row>
    <row r="9" spans="1:53" s="130" customFormat="1" ht="40.9" customHeight="1">
      <c r="A9" s="212"/>
      <c r="B9" s="212"/>
      <c r="C9" s="214" t="s">
        <v>92</v>
      </c>
      <c r="D9" s="214" t="s">
        <v>104</v>
      </c>
      <c r="E9" s="214"/>
      <c r="F9" s="214" t="s">
        <v>189</v>
      </c>
      <c r="G9" s="214"/>
      <c r="H9" s="214"/>
      <c r="I9" s="214"/>
      <c r="J9" s="214"/>
      <c r="K9" s="214"/>
      <c r="L9" s="214"/>
      <c r="M9" s="214" t="s">
        <v>320</v>
      </c>
      <c r="N9" s="214"/>
      <c r="O9" s="214"/>
      <c r="P9" s="214"/>
      <c r="Q9" s="214"/>
      <c r="R9" s="214"/>
      <c r="S9" s="214"/>
      <c r="T9" s="214" t="s">
        <v>190</v>
      </c>
      <c r="U9" s="214"/>
      <c r="V9" s="214"/>
      <c r="W9" s="214"/>
      <c r="X9" s="214"/>
      <c r="Y9" s="214"/>
      <c r="Z9" s="214"/>
      <c r="AA9" s="214" t="s">
        <v>92</v>
      </c>
      <c r="AB9" s="214" t="s">
        <v>104</v>
      </c>
      <c r="AC9" s="214"/>
      <c r="AD9" s="214" t="s">
        <v>189</v>
      </c>
      <c r="AE9" s="214"/>
      <c r="AF9" s="214"/>
      <c r="AG9" s="214"/>
      <c r="AH9" s="214"/>
      <c r="AI9" s="214"/>
      <c r="AJ9" s="214"/>
      <c r="AK9" s="214" t="s">
        <v>320</v>
      </c>
      <c r="AL9" s="214"/>
      <c r="AM9" s="214"/>
      <c r="AN9" s="214"/>
      <c r="AO9" s="214"/>
      <c r="AP9" s="214"/>
      <c r="AQ9" s="214"/>
      <c r="AR9" s="214" t="s">
        <v>190</v>
      </c>
      <c r="AS9" s="214"/>
      <c r="AT9" s="214"/>
      <c r="AU9" s="214"/>
      <c r="AV9" s="214"/>
      <c r="AW9" s="214"/>
      <c r="AX9" s="214"/>
      <c r="AY9" s="213" t="s">
        <v>92</v>
      </c>
      <c r="AZ9" s="213" t="s">
        <v>104</v>
      </c>
      <c r="BA9" s="213"/>
    </row>
    <row r="10" spans="1:53" s="130" customFormat="1" ht="21.6" customHeight="1">
      <c r="A10" s="212"/>
      <c r="B10" s="212"/>
      <c r="C10" s="214"/>
      <c r="D10" s="214" t="s">
        <v>105</v>
      </c>
      <c r="E10" s="214" t="s">
        <v>106</v>
      </c>
      <c r="F10" s="214" t="s">
        <v>92</v>
      </c>
      <c r="G10" s="214" t="s">
        <v>23</v>
      </c>
      <c r="H10" s="214"/>
      <c r="I10" s="214"/>
      <c r="J10" s="214" t="s">
        <v>106</v>
      </c>
      <c r="K10" s="214"/>
      <c r="L10" s="214"/>
      <c r="M10" s="214" t="s">
        <v>92</v>
      </c>
      <c r="N10" s="214" t="s">
        <v>23</v>
      </c>
      <c r="O10" s="214"/>
      <c r="P10" s="214"/>
      <c r="Q10" s="214" t="s">
        <v>106</v>
      </c>
      <c r="R10" s="214"/>
      <c r="S10" s="214"/>
      <c r="T10" s="214" t="s">
        <v>92</v>
      </c>
      <c r="U10" s="214" t="s">
        <v>23</v>
      </c>
      <c r="V10" s="214"/>
      <c r="W10" s="214"/>
      <c r="X10" s="214" t="s">
        <v>106</v>
      </c>
      <c r="Y10" s="214"/>
      <c r="Z10" s="214"/>
      <c r="AA10" s="214"/>
      <c r="AB10" s="214" t="s">
        <v>105</v>
      </c>
      <c r="AC10" s="214" t="s">
        <v>106</v>
      </c>
      <c r="AD10" s="214" t="s">
        <v>92</v>
      </c>
      <c r="AE10" s="214" t="s">
        <v>23</v>
      </c>
      <c r="AF10" s="214"/>
      <c r="AG10" s="214"/>
      <c r="AH10" s="214" t="s">
        <v>106</v>
      </c>
      <c r="AI10" s="214"/>
      <c r="AJ10" s="214"/>
      <c r="AK10" s="214" t="s">
        <v>92</v>
      </c>
      <c r="AL10" s="214" t="s">
        <v>23</v>
      </c>
      <c r="AM10" s="214"/>
      <c r="AN10" s="214"/>
      <c r="AO10" s="214" t="s">
        <v>106</v>
      </c>
      <c r="AP10" s="214"/>
      <c r="AQ10" s="214"/>
      <c r="AR10" s="214" t="s">
        <v>92</v>
      </c>
      <c r="AS10" s="214" t="s">
        <v>23</v>
      </c>
      <c r="AT10" s="214"/>
      <c r="AU10" s="214"/>
      <c r="AV10" s="214" t="s">
        <v>106</v>
      </c>
      <c r="AW10" s="214"/>
      <c r="AX10" s="214"/>
      <c r="AY10" s="213"/>
      <c r="AZ10" s="213" t="s">
        <v>23</v>
      </c>
      <c r="BA10" s="213" t="s">
        <v>24</v>
      </c>
    </row>
    <row r="11" spans="1:53" s="130" customFormat="1" ht="21.6" customHeight="1">
      <c r="A11" s="212"/>
      <c r="B11" s="212"/>
      <c r="C11" s="214"/>
      <c r="D11" s="214"/>
      <c r="E11" s="214"/>
      <c r="F11" s="214"/>
      <c r="G11" s="214" t="s">
        <v>92</v>
      </c>
      <c r="H11" s="214" t="s">
        <v>187</v>
      </c>
      <c r="I11" s="214"/>
      <c r="J11" s="214" t="s">
        <v>92</v>
      </c>
      <c r="K11" s="214" t="s">
        <v>187</v>
      </c>
      <c r="L11" s="214"/>
      <c r="M11" s="214"/>
      <c r="N11" s="214" t="s">
        <v>92</v>
      </c>
      <c r="O11" s="214" t="s">
        <v>187</v>
      </c>
      <c r="P11" s="214"/>
      <c r="Q11" s="214" t="s">
        <v>92</v>
      </c>
      <c r="R11" s="214" t="s">
        <v>187</v>
      </c>
      <c r="S11" s="214"/>
      <c r="T11" s="214"/>
      <c r="U11" s="214" t="s">
        <v>92</v>
      </c>
      <c r="V11" s="214" t="s">
        <v>187</v>
      </c>
      <c r="W11" s="214"/>
      <c r="X11" s="214" t="s">
        <v>92</v>
      </c>
      <c r="Y11" s="214" t="s">
        <v>187</v>
      </c>
      <c r="Z11" s="214"/>
      <c r="AA11" s="214"/>
      <c r="AB11" s="214"/>
      <c r="AC11" s="214"/>
      <c r="AD11" s="214"/>
      <c r="AE11" s="214" t="s">
        <v>92</v>
      </c>
      <c r="AF11" s="214" t="s">
        <v>187</v>
      </c>
      <c r="AG11" s="214"/>
      <c r="AH11" s="214" t="s">
        <v>92</v>
      </c>
      <c r="AI11" s="214" t="s">
        <v>187</v>
      </c>
      <c r="AJ11" s="214"/>
      <c r="AK11" s="214"/>
      <c r="AL11" s="214" t="s">
        <v>92</v>
      </c>
      <c r="AM11" s="214" t="s">
        <v>187</v>
      </c>
      <c r="AN11" s="214"/>
      <c r="AO11" s="214" t="s">
        <v>92</v>
      </c>
      <c r="AP11" s="214" t="s">
        <v>187</v>
      </c>
      <c r="AQ11" s="214"/>
      <c r="AR11" s="214"/>
      <c r="AS11" s="214" t="s">
        <v>92</v>
      </c>
      <c r="AT11" s="214" t="s">
        <v>187</v>
      </c>
      <c r="AU11" s="214"/>
      <c r="AV11" s="214" t="s">
        <v>92</v>
      </c>
      <c r="AW11" s="214" t="s">
        <v>187</v>
      </c>
      <c r="AX11" s="214"/>
      <c r="AY11" s="213"/>
      <c r="AZ11" s="213"/>
      <c r="BA11" s="213"/>
    </row>
    <row r="12" spans="1:53" s="130" customFormat="1" ht="64.150000000000006" customHeight="1">
      <c r="A12" s="212"/>
      <c r="B12" s="212"/>
      <c r="C12" s="214"/>
      <c r="D12" s="214"/>
      <c r="E12" s="214"/>
      <c r="F12" s="214"/>
      <c r="G12" s="214"/>
      <c r="H12" s="177" t="s">
        <v>188</v>
      </c>
      <c r="I12" s="177" t="s">
        <v>108</v>
      </c>
      <c r="J12" s="214"/>
      <c r="K12" s="177" t="s">
        <v>107</v>
      </c>
      <c r="L12" s="177" t="s">
        <v>108</v>
      </c>
      <c r="M12" s="214"/>
      <c r="N12" s="214"/>
      <c r="O12" s="177" t="s">
        <v>188</v>
      </c>
      <c r="P12" s="177" t="s">
        <v>108</v>
      </c>
      <c r="Q12" s="214"/>
      <c r="R12" s="177" t="s">
        <v>107</v>
      </c>
      <c r="S12" s="177" t="s">
        <v>108</v>
      </c>
      <c r="T12" s="214"/>
      <c r="U12" s="214"/>
      <c r="V12" s="177" t="s">
        <v>188</v>
      </c>
      <c r="W12" s="177" t="s">
        <v>108</v>
      </c>
      <c r="X12" s="214"/>
      <c r="Y12" s="177" t="s">
        <v>107</v>
      </c>
      <c r="Z12" s="177" t="s">
        <v>108</v>
      </c>
      <c r="AA12" s="214"/>
      <c r="AB12" s="214"/>
      <c r="AC12" s="214"/>
      <c r="AD12" s="214"/>
      <c r="AE12" s="214"/>
      <c r="AF12" s="177" t="s">
        <v>188</v>
      </c>
      <c r="AG12" s="177" t="s">
        <v>108</v>
      </c>
      <c r="AH12" s="214"/>
      <c r="AI12" s="177" t="s">
        <v>107</v>
      </c>
      <c r="AJ12" s="177" t="s">
        <v>108</v>
      </c>
      <c r="AK12" s="214"/>
      <c r="AL12" s="214"/>
      <c r="AM12" s="177" t="s">
        <v>188</v>
      </c>
      <c r="AN12" s="177" t="s">
        <v>108</v>
      </c>
      <c r="AO12" s="214"/>
      <c r="AP12" s="177" t="s">
        <v>107</v>
      </c>
      <c r="AQ12" s="177" t="s">
        <v>108</v>
      </c>
      <c r="AR12" s="214"/>
      <c r="AS12" s="214"/>
      <c r="AT12" s="177" t="s">
        <v>188</v>
      </c>
      <c r="AU12" s="177" t="s">
        <v>108</v>
      </c>
      <c r="AV12" s="214"/>
      <c r="AW12" s="177" t="s">
        <v>107</v>
      </c>
      <c r="AX12" s="177" t="s">
        <v>108</v>
      </c>
      <c r="AY12" s="213"/>
      <c r="AZ12" s="213"/>
      <c r="BA12" s="213"/>
    </row>
    <row r="13" spans="1:53" s="140" customFormat="1" ht="19.5">
      <c r="A13" s="137" t="s">
        <v>6</v>
      </c>
      <c r="B13" s="138" t="s">
        <v>7</v>
      </c>
      <c r="C13" s="178">
        <v>1</v>
      </c>
      <c r="D13" s="178">
        <v>2</v>
      </c>
      <c r="E13" s="178">
        <v>3</v>
      </c>
      <c r="F13" s="178">
        <v>4</v>
      </c>
      <c r="G13" s="178">
        <v>5</v>
      </c>
      <c r="H13" s="178">
        <v>6</v>
      </c>
      <c r="I13" s="178">
        <v>7</v>
      </c>
      <c r="J13" s="178">
        <v>8</v>
      </c>
      <c r="K13" s="178">
        <v>9</v>
      </c>
      <c r="L13" s="178">
        <v>10</v>
      </c>
      <c r="M13" s="178">
        <v>11</v>
      </c>
      <c r="N13" s="178">
        <v>12</v>
      </c>
      <c r="O13" s="178">
        <v>13</v>
      </c>
      <c r="P13" s="178">
        <v>14</v>
      </c>
      <c r="Q13" s="178">
        <v>15</v>
      </c>
      <c r="R13" s="178">
        <v>16</v>
      </c>
      <c r="S13" s="178">
        <v>17</v>
      </c>
      <c r="T13" s="178">
        <v>18</v>
      </c>
      <c r="U13" s="178">
        <v>19</v>
      </c>
      <c r="V13" s="178">
        <v>20</v>
      </c>
      <c r="W13" s="178">
        <v>21</v>
      </c>
      <c r="X13" s="178">
        <v>22</v>
      </c>
      <c r="Y13" s="178">
        <v>23</v>
      </c>
      <c r="Z13" s="178">
        <v>24</v>
      </c>
      <c r="AA13" s="178">
        <v>25</v>
      </c>
      <c r="AB13" s="178">
        <v>26</v>
      </c>
      <c r="AC13" s="178">
        <v>27</v>
      </c>
      <c r="AD13" s="178">
        <v>28</v>
      </c>
      <c r="AE13" s="178">
        <v>29</v>
      </c>
      <c r="AF13" s="178">
        <v>30</v>
      </c>
      <c r="AG13" s="178">
        <v>31</v>
      </c>
      <c r="AH13" s="178">
        <v>32</v>
      </c>
      <c r="AI13" s="178">
        <v>33</v>
      </c>
      <c r="AJ13" s="178">
        <v>34</v>
      </c>
      <c r="AK13" s="178">
        <v>35</v>
      </c>
      <c r="AL13" s="178">
        <v>36</v>
      </c>
      <c r="AM13" s="178">
        <v>37</v>
      </c>
      <c r="AN13" s="178">
        <v>38</v>
      </c>
      <c r="AO13" s="178">
        <v>39</v>
      </c>
      <c r="AP13" s="178">
        <v>40</v>
      </c>
      <c r="AQ13" s="178">
        <v>41</v>
      </c>
      <c r="AR13" s="178">
        <v>42</v>
      </c>
      <c r="AS13" s="178">
        <v>43</v>
      </c>
      <c r="AT13" s="178">
        <v>44</v>
      </c>
      <c r="AU13" s="178">
        <v>45</v>
      </c>
      <c r="AV13" s="178">
        <v>46</v>
      </c>
      <c r="AW13" s="178">
        <v>47</v>
      </c>
      <c r="AX13" s="178">
        <v>48</v>
      </c>
      <c r="AY13" s="139">
        <v>49</v>
      </c>
      <c r="AZ13" s="139">
        <v>50</v>
      </c>
      <c r="BA13" s="139">
        <v>51</v>
      </c>
    </row>
    <row r="14" spans="1:53" s="145" customFormat="1" ht="49.9" customHeight="1">
      <c r="A14" s="141"/>
      <c r="B14" s="142" t="s">
        <v>82</v>
      </c>
      <c r="C14" s="179">
        <f t="shared" ref="C14:AX14" si="0">C15+C49</f>
        <v>706348</v>
      </c>
      <c r="D14" s="179">
        <f t="shared" si="0"/>
        <v>308565</v>
      </c>
      <c r="E14" s="179">
        <f t="shared" si="0"/>
        <v>397783</v>
      </c>
      <c r="F14" s="179">
        <f t="shared" si="0"/>
        <v>158955</v>
      </c>
      <c r="G14" s="179">
        <f t="shared" si="0"/>
        <v>93080</v>
      </c>
      <c r="H14" s="179">
        <f t="shared" si="0"/>
        <v>93080</v>
      </c>
      <c r="I14" s="179">
        <f t="shared" si="0"/>
        <v>0</v>
      </c>
      <c r="J14" s="179">
        <f t="shared" si="0"/>
        <v>65875</v>
      </c>
      <c r="K14" s="179">
        <f t="shared" si="0"/>
        <v>65875</v>
      </c>
      <c r="L14" s="179">
        <f t="shared" si="0"/>
        <v>0</v>
      </c>
      <c r="M14" s="179">
        <f t="shared" si="0"/>
        <v>388341</v>
      </c>
      <c r="N14" s="179">
        <f t="shared" si="0"/>
        <v>159579</v>
      </c>
      <c r="O14" s="179">
        <f t="shared" si="0"/>
        <v>159579</v>
      </c>
      <c r="P14" s="179">
        <f t="shared" si="0"/>
        <v>0</v>
      </c>
      <c r="Q14" s="179">
        <f t="shared" si="0"/>
        <v>228762</v>
      </c>
      <c r="R14" s="179">
        <f t="shared" si="0"/>
        <v>228762</v>
      </c>
      <c r="S14" s="179">
        <f t="shared" si="0"/>
        <v>0</v>
      </c>
      <c r="T14" s="179">
        <f t="shared" si="0"/>
        <v>159052</v>
      </c>
      <c r="U14" s="179">
        <f t="shared" si="0"/>
        <v>55906</v>
      </c>
      <c r="V14" s="179">
        <f t="shared" si="0"/>
        <v>55906</v>
      </c>
      <c r="W14" s="179">
        <f t="shared" si="0"/>
        <v>0</v>
      </c>
      <c r="X14" s="179">
        <f t="shared" si="0"/>
        <v>103146</v>
      </c>
      <c r="Y14" s="179">
        <f t="shared" si="0"/>
        <v>103146</v>
      </c>
      <c r="Z14" s="179">
        <f t="shared" si="0"/>
        <v>0</v>
      </c>
      <c r="AA14" s="179">
        <f t="shared" si="0"/>
        <v>729478.94083199988</v>
      </c>
      <c r="AB14" s="179">
        <f t="shared" si="0"/>
        <v>472982.57183199999</v>
      </c>
      <c r="AC14" s="179">
        <f t="shared" si="0"/>
        <v>256496.36899999998</v>
      </c>
      <c r="AD14" s="179">
        <f t="shared" si="0"/>
        <v>164759.27086100003</v>
      </c>
      <c r="AE14" s="179">
        <f t="shared" si="0"/>
        <v>120207.41</v>
      </c>
      <c r="AF14" s="179">
        <f t="shared" si="0"/>
        <v>120207.41</v>
      </c>
      <c r="AG14" s="179">
        <f t="shared" si="0"/>
        <v>0</v>
      </c>
      <c r="AH14" s="179">
        <f t="shared" si="0"/>
        <v>44551.860860999994</v>
      </c>
      <c r="AI14" s="179">
        <f t="shared" si="0"/>
        <v>44551.860860999994</v>
      </c>
      <c r="AJ14" s="179">
        <f t="shared" si="0"/>
        <v>0</v>
      </c>
      <c r="AK14" s="179">
        <f t="shared" si="0"/>
        <v>360432.36</v>
      </c>
      <c r="AL14" s="179">
        <f t="shared" si="0"/>
        <v>248426.63</v>
      </c>
      <c r="AM14" s="179">
        <f t="shared" si="0"/>
        <v>248426.63</v>
      </c>
      <c r="AN14" s="179">
        <f t="shared" si="0"/>
        <v>0</v>
      </c>
      <c r="AO14" s="179">
        <f t="shared" si="0"/>
        <v>112005.73</v>
      </c>
      <c r="AP14" s="179">
        <f t="shared" si="0"/>
        <v>112005.73</v>
      </c>
      <c r="AQ14" s="179">
        <f t="shared" si="0"/>
        <v>0</v>
      </c>
      <c r="AR14" s="179">
        <f t="shared" si="0"/>
        <v>204287.30997100001</v>
      </c>
      <c r="AS14" s="179">
        <f t="shared" si="0"/>
        <v>104348.53183200001</v>
      </c>
      <c r="AT14" s="179">
        <f t="shared" si="0"/>
        <v>104348.53183200001</v>
      </c>
      <c r="AU14" s="179">
        <f t="shared" si="0"/>
        <v>0</v>
      </c>
      <c r="AV14" s="179">
        <f t="shared" si="0"/>
        <v>99938.778138999987</v>
      </c>
      <c r="AW14" s="179">
        <f t="shared" si="0"/>
        <v>99938.778138999987</v>
      </c>
      <c r="AX14" s="179">
        <f t="shared" si="0"/>
        <v>0</v>
      </c>
      <c r="AY14" s="144">
        <f>AA14/C14</f>
        <v>1.0327472305888881</v>
      </c>
      <c r="AZ14" s="144">
        <f>AB14/D14</f>
        <v>1.5328458244843064</v>
      </c>
      <c r="BA14" s="144">
        <f>AC14/E14</f>
        <v>0.64481480857653539</v>
      </c>
    </row>
    <row r="15" spans="1:53" s="145" customFormat="1" ht="49.9" customHeight="1">
      <c r="A15" s="141" t="s">
        <v>49</v>
      </c>
      <c r="B15" s="146" t="s">
        <v>169</v>
      </c>
      <c r="C15" s="179">
        <f t="shared" ref="C15:O15" si="1">SUM(C16:C48)</f>
        <v>189061</v>
      </c>
      <c r="D15" s="179">
        <f t="shared" si="1"/>
        <v>66011</v>
      </c>
      <c r="E15" s="179">
        <f t="shared" si="1"/>
        <v>123050</v>
      </c>
      <c r="F15" s="179">
        <f t="shared" si="1"/>
        <v>7391</v>
      </c>
      <c r="G15" s="179">
        <f t="shared" si="1"/>
        <v>0</v>
      </c>
      <c r="H15" s="179">
        <f t="shared" si="1"/>
        <v>0</v>
      </c>
      <c r="I15" s="179">
        <f t="shared" si="1"/>
        <v>0</v>
      </c>
      <c r="J15" s="179">
        <f t="shared" si="1"/>
        <v>7391</v>
      </c>
      <c r="K15" s="179">
        <f t="shared" si="1"/>
        <v>7391</v>
      </c>
      <c r="L15" s="179">
        <f t="shared" si="1"/>
        <v>0</v>
      </c>
      <c r="M15" s="179">
        <f t="shared" si="1"/>
        <v>146275</v>
      </c>
      <c r="N15" s="179">
        <f t="shared" si="1"/>
        <v>49966</v>
      </c>
      <c r="O15" s="179">
        <f t="shared" si="1"/>
        <v>49966</v>
      </c>
      <c r="P15" s="179">
        <f t="shared" ref="P15:AO15" si="2">SUM(P16:P48)</f>
        <v>0</v>
      </c>
      <c r="Q15" s="179">
        <f t="shared" si="2"/>
        <v>96309</v>
      </c>
      <c r="R15" s="179">
        <f t="shared" si="2"/>
        <v>96309</v>
      </c>
      <c r="S15" s="179">
        <f t="shared" si="2"/>
        <v>0</v>
      </c>
      <c r="T15" s="179">
        <f t="shared" si="2"/>
        <v>35395</v>
      </c>
      <c r="U15" s="179">
        <f t="shared" si="2"/>
        <v>16045</v>
      </c>
      <c r="V15" s="179">
        <f t="shared" si="2"/>
        <v>16045</v>
      </c>
      <c r="W15" s="179">
        <f t="shared" si="2"/>
        <v>0</v>
      </c>
      <c r="X15" s="179">
        <f t="shared" si="2"/>
        <v>19350</v>
      </c>
      <c r="Y15" s="179">
        <f t="shared" si="2"/>
        <v>19350</v>
      </c>
      <c r="Z15" s="179">
        <f t="shared" si="2"/>
        <v>0</v>
      </c>
      <c r="AA15" s="179">
        <f t="shared" si="2"/>
        <v>171065.32083199997</v>
      </c>
      <c r="AB15" s="179">
        <f t="shared" si="2"/>
        <v>111601.74183200001</v>
      </c>
      <c r="AC15" s="179">
        <f t="shared" si="2"/>
        <v>59463.579000000005</v>
      </c>
      <c r="AD15" s="179">
        <f t="shared" si="2"/>
        <v>6301.5508609999988</v>
      </c>
      <c r="AE15" s="179">
        <f t="shared" si="2"/>
        <v>0</v>
      </c>
      <c r="AF15" s="179">
        <f t="shared" si="2"/>
        <v>0</v>
      </c>
      <c r="AG15" s="179">
        <f t="shared" si="2"/>
        <v>0</v>
      </c>
      <c r="AH15" s="179">
        <f t="shared" si="2"/>
        <v>6301.5508609999988</v>
      </c>
      <c r="AI15" s="179">
        <f t="shared" si="2"/>
        <v>6301.5508609999988</v>
      </c>
      <c r="AJ15" s="179">
        <f t="shared" si="2"/>
        <v>0</v>
      </c>
      <c r="AK15" s="179">
        <f t="shared" si="2"/>
        <v>115944.74999999999</v>
      </c>
      <c r="AL15" s="179">
        <f t="shared" si="2"/>
        <v>78159.320000000007</v>
      </c>
      <c r="AM15" s="179">
        <f t="shared" si="2"/>
        <v>78159.320000000007</v>
      </c>
      <c r="AN15" s="179">
        <f t="shared" si="2"/>
        <v>0</v>
      </c>
      <c r="AO15" s="179">
        <f t="shared" si="2"/>
        <v>37785.429999999993</v>
      </c>
      <c r="AP15" s="179">
        <f t="shared" ref="AP15:BA15" si="3">SUM(AP16:AP48)</f>
        <v>37785.429999999993</v>
      </c>
      <c r="AQ15" s="179">
        <f t="shared" si="3"/>
        <v>0</v>
      </c>
      <c r="AR15" s="179">
        <f t="shared" si="3"/>
        <v>48819.019971000002</v>
      </c>
      <c r="AS15" s="179">
        <f t="shared" si="3"/>
        <v>33442.421832</v>
      </c>
      <c r="AT15" s="179">
        <f t="shared" si="3"/>
        <v>33442.421832</v>
      </c>
      <c r="AU15" s="179">
        <f t="shared" si="3"/>
        <v>0</v>
      </c>
      <c r="AV15" s="179">
        <f t="shared" si="3"/>
        <v>15376.598139</v>
      </c>
      <c r="AW15" s="179">
        <f t="shared" si="3"/>
        <v>15376.598139</v>
      </c>
      <c r="AX15" s="179">
        <f t="shared" si="3"/>
        <v>0</v>
      </c>
      <c r="AY15" s="143">
        <f t="shared" si="3"/>
        <v>4.4623441156105432</v>
      </c>
      <c r="AZ15" s="143">
        <f t="shared" si="3"/>
        <v>0</v>
      </c>
      <c r="BA15" s="143">
        <f t="shared" si="3"/>
        <v>4.4934773659669807</v>
      </c>
    </row>
    <row r="16" spans="1:53" ht="49.9" customHeight="1">
      <c r="A16" s="147">
        <v>1</v>
      </c>
      <c r="B16" s="148" t="s">
        <v>147</v>
      </c>
      <c r="C16" s="149">
        <f>SUM(D16:E16)</f>
        <v>59613</v>
      </c>
      <c r="D16" s="149">
        <f>G16+U16+N16</f>
        <v>0</v>
      </c>
      <c r="E16" s="149">
        <f>J16+X16+Q16</f>
        <v>59613</v>
      </c>
      <c r="F16" s="149">
        <f>+G16+J16</f>
        <v>4051</v>
      </c>
      <c r="G16" s="149">
        <f>+H16+I16</f>
        <v>0</v>
      </c>
      <c r="H16" s="153"/>
      <c r="I16" s="153"/>
      <c r="J16" s="149">
        <f>+K16+L16</f>
        <v>4051</v>
      </c>
      <c r="K16" s="153">
        <v>4051</v>
      </c>
      <c r="L16" s="153"/>
      <c r="M16" s="149">
        <f>N16+Q16</f>
        <v>55196</v>
      </c>
      <c r="N16" s="149">
        <f>SUM(O16:P16)</f>
        <v>0</v>
      </c>
      <c r="O16" s="153"/>
      <c r="P16" s="153"/>
      <c r="Q16" s="149">
        <f>SUM(R16:S16)</f>
        <v>55196</v>
      </c>
      <c r="R16" s="153">
        <v>55196</v>
      </c>
      <c r="S16" s="153"/>
      <c r="T16" s="149">
        <f t="shared" ref="T16:T46" si="4">+U16+X16</f>
        <v>366</v>
      </c>
      <c r="U16" s="149">
        <f t="shared" ref="U16:U18" si="5">+V16</f>
        <v>0</v>
      </c>
      <c r="V16" s="153"/>
      <c r="W16" s="153"/>
      <c r="X16" s="149">
        <f>SUM(Y16:Z16)</f>
        <v>366</v>
      </c>
      <c r="Y16" s="153">
        <v>366</v>
      </c>
      <c r="Z16" s="153"/>
      <c r="AA16" s="149">
        <f>SUM(AB16:AC16)</f>
        <v>27734.429355</v>
      </c>
      <c r="AB16" s="149">
        <f>+AE16+AL16+AS16</f>
        <v>0</v>
      </c>
      <c r="AC16" s="149">
        <f>+AH16+AO16+AV16</f>
        <v>27734.429355</v>
      </c>
      <c r="AD16" s="149">
        <f>AE16+AH16</f>
        <v>3231.881355</v>
      </c>
      <c r="AE16" s="149">
        <f>SUM(AF16:AG16)</f>
        <v>0</v>
      </c>
      <c r="AF16" s="149"/>
      <c r="AG16" s="149"/>
      <c r="AH16" s="149">
        <f>SUM(AI16:AJ16)</f>
        <v>3231.881355</v>
      </c>
      <c r="AI16" s="153">
        <v>3231.881355</v>
      </c>
      <c r="AJ16" s="154"/>
      <c r="AK16" s="149">
        <f>AL16+AO16</f>
        <v>24202.27</v>
      </c>
      <c r="AL16" s="149"/>
      <c r="AM16" s="153"/>
      <c r="AN16" s="153"/>
      <c r="AO16" s="149">
        <f>SUM(AP16:AQ16)</f>
        <v>24202.27</v>
      </c>
      <c r="AP16" s="154">
        <v>24202.27</v>
      </c>
      <c r="AQ16" s="154"/>
      <c r="AR16" s="149">
        <f>AS16+AV16</f>
        <v>300.27800000000002</v>
      </c>
      <c r="AS16" s="149">
        <f>+AT16</f>
        <v>0</v>
      </c>
      <c r="AT16" s="149"/>
      <c r="AU16" s="149"/>
      <c r="AV16" s="149">
        <f>SUM(AW16:AX16)</f>
        <v>300.27800000000002</v>
      </c>
      <c r="AW16" s="153">
        <v>300.27800000000002</v>
      </c>
      <c r="AX16" s="154"/>
      <c r="AY16" s="150">
        <f t="shared" ref="AY16:AY56" si="6">AA16/C16</f>
        <v>0.465241295606663</v>
      </c>
      <c r="AZ16" s="150"/>
      <c r="BA16" s="150">
        <f>AC16/E16</f>
        <v>0.465241295606663</v>
      </c>
    </row>
    <row r="17" spans="1:53" ht="49.9" customHeight="1">
      <c r="A17" s="147">
        <v>2</v>
      </c>
      <c r="B17" s="152" t="s">
        <v>259</v>
      </c>
      <c r="C17" s="149">
        <f t="shared" ref="C17:C48" si="7">SUM(D17:E17)</f>
        <v>42</v>
      </c>
      <c r="D17" s="149">
        <f>G17+U17+N17</f>
        <v>0</v>
      </c>
      <c r="E17" s="149">
        <f t="shared" ref="E17:E48" si="8">J17+X17+Q17</f>
        <v>42</v>
      </c>
      <c r="F17" s="149">
        <f t="shared" ref="F17:F48" si="9">+G17+J17</f>
        <v>0</v>
      </c>
      <c r="G17" s="149">
        <f t="shared" ref="G17:G48" si="10">+H17+I17</f>
        <v>0</v>
      </c>
      <c r="H17" s="153"/>
      <c r="I17" s="153"/>
      <c r="J17" s="149">
        <f t="shared" ref="J17:J48" si="11">+K17+L17</f>
        <v>0</v>
      </c>
      <c r="K17" s="153"/>
      <c r="L17" s="153"/>
      <c r="M17" s="149">
        <f t="shared" ref="M17:M48" si="12">N17+Q17</f>
        <v>42</v>
      </c>
      <c r="N17" s="149">
        <f t="shared" ref="N17:N48" si="13">SUM(O17:P17)</f>
        <v>0</v>
      </c>
      <c r="O17" s="153"/>
      <c r="P17" s="153"/>
      <c r="Q17" s="149">
        <f t="shared" ref="Q17:Q48" si="14">SUM(R17:S17)</f>
        <v>42</v>
      </c>
      <c r="R17" s="153">
        <v>42</v>
      </c>
      <c r="S17" s="153"/>
      <c r="T17" s="149">
        <f t="shared" si="4"/>
        <v>0</v>
      </c>
      <c r="U17" s="149">
        <f t="shared" si="5"/>
        <v>0</v>
      </c>
      <c r="V17" s="153"/>
      <c r="W17" s="153"/>
      <c r="X17" s="149">
        <f t="shared" ref="X17:X48" si="15">SUM(Y17:Z17)</f>
        <v>0</v>
      </c>
      <c r="Y17" s="153"/>
      <c r="Z17" s="153"/>
      <c r="AA17" s="149">
        <f t="shared" ref="AA17:AA48" si="16">SUM(AB17:AC17)</f>
        <v>107.97</v>
      </c>
      <c r="AB17" s="149">
        <f t="shared" ref="AB17:AB48" si="17">+AE17+AL17+AS17</f>
        <v>0</v>
      </c>
      <c r="AC17" s="149">
        <f t="shared" ref="AC17:AC48" si="18">+AH17+AO17+AV17</f>
        <v>107.97</v>
      </c>
      <c r="AD17" s="149"/>
      <c r="AE17" s="149"/>
      <c r="AF17" s="153"/>
      <c r="AG17" s="149"/>
      <c r="AH17" s="149"/>
      <c r="AI17" s="153"/>
      <c r="AJ17" s="154"/>
      <c r="AK17" s="149">
        <f t="shared" ref="AK17:AK26" si="19">AL17+AO17</f>
        <v>107.97</v>
      </c>
      <c r="AL17" s="149"/>
      <c r="AM17" s="153"/>
      <c r="AN17" s="153"/>
      <c r="AO17" s="149">
        <f t="shared" ref="AO17:AO48" si="20">SUM(AP17:AQ17)</f>
        <v>107.97</v>
      </c>
      <c r="AP17" s="154">
        <v>107.97</v>
      </c>
      <c r="AQ17" s="154"/>
      <c r="AR17" s="149">
        <f t="shared" ref="AR17:AR48" si="21">AS17+AV17</f>
        <v>0</v>
      </c>
      <c r="AS17" s="149">
        <f t="shared" ref="AS17:AS47" si="22">+AT17</f>
        <v>0</v>
      </c>
      <c r="AT17" s="154"/>
      <c r="AU17" s="149"/>
      <c r="AV17" s="149">
        <f t="shared" ref="AV17:AV48" si="23">SUM(AW17:AX17)</f>
        <v>0</v>
      </c>
      <c r="AW17" s="153"/>
      <c r="AX17" s="154"/>
      <c r="AY17" s="150">
        <f t="shared" si="6"/>
        <v>2.5707142857142857</v>
      </c>
      <c r="AZ17" s="150"/>
      <c r="BA17" s="150">
        <f t="shared" ref="BA17:BA56" si="24">AC17/E17</f>
        <v>2.5707142857142857</v>
      </c>
    </row>
    <row r="18" spans="1:53" ht="49.9" customHeight="1">
      <c r="A18" s="147">
        <v>3</v>
      </c>
      <c r="B18" s="152" t="s">
        <v>261</v>
      </c>
      <c r="C18" s="149">
        <f t="shared" si="7"/>
        <v>86</v>
      </c>
      <c r="D18" s="149">
        <f t="shared" ref="D18:D48" si="25">G18+U18+N18</f>
        <v>0</v>
      </c>
      <c r="E18" s="149">
        <f t="shared" si="8"/>
        <v>86</v>
      </c>
      <c r="F18" s="149">
        <f t="shared" si="9"/>
        <v>0</v>
      </c>
      <c r="G18" s="149">
        <f t="shared" si="10"/>
        <v>0</v>
      </c>
      <c r="H18" s="153"/>
      <c r="I18" s="153"/>
      <c r="J18" s="149">
        <f t="shared" si="11"/>
        <v>0</v>
      </c>
      <c r="K18" s="153"/>
      <c r="L18" s="153"/>
      <c r="M18" s="149">
        <f t="shared" si="12"/>
        <v>0</v>
      </c>
      <c r="N18" s="149">
        <f t="shared" si="13"/>
        <v>0</v>
      </c>
      <c r="O18" s="153"/>
      <c r="P18" s="153"/>
      <c r="Q18" s="149">
        <f t="shared" si="14"/>
        <v>0</v>
      </c>
      <c r="R18" s="153"/>
      <c r="S18" s="153"/>
      <c r="T18" s="149">
        <f t="shared" si="4"/>
        <v>86</v>
      </c>
      <c r="U18" s="149">
        <f t="shared" si="5"/>
        <v>0</v>
      </c>
      <c r="V18" s="153"/>
      <c r="W18" s="153"/>
      <c r="X18" s="149">
        <f t="shared" si="15"/>
        <v>86</v>
      </c>
      <c r="Y18" s="153">
        <v>86</v>
      </c>
      <c r="Z18" s="153"/>
      <c r="AA18" s="149">
        <f t="shared" si="16"/>
        <v>82.611500000000007</v>
      </c>
      <c r="AB18" s="149">
        <f t="shared" si="17"/>
        <v>0</v>
      </c>
      <c r="AC18" s="149">
        <f t="shared" si="18"/>
        <v>82.611500000000007</v>
      </c>
      <c r="AD18" s="149"/>
      <c r="AE18" s="149"/>
      <c r="AF18" s="153"/>
      <c r="AG18" s="149"/>
      <c r="AH18" s="149"/>
      <c r="AI18" s="153"/>
      <c r="AJ18" s="154"/>
      <c r="AK18" s="149">
        <f t="shared" si="19"/>
        <v>0</v>
      </c>
      <c r="AL18" s="149"/>
      <c r="AM18" s="153"/>
      <c r="AN18" s="153"/>
      <c r="AO18" s="149">
        <f t="shared" si="20"/>
        <v>0</v>
      </c>
      <c r="AP18" s="154"/>
      <c r="AQ18" s="154"/>
      <c r="AR18" s="149">
        <f t="shared" si="21"/>
        <v>82.611500000000007</v>
      </c>
      <c r="AS18" s="149">
        <f t="shared" si="22"/>
        <v>0</v>
      </c>
      <c r="AT18" s="153"/>
      <c r="AU18" s="149"/>
      <c r="AV18" s="149">
        <f t="shared" si="23"/>
        <v>82.611500000000007</v>
      </c>
      <c r="AW18" s="153">
        <v>82.611500000000007</v>
      </c>
      <c r="AX18" s="154"/>
      <c r="AY18" s="150">
        <f t="shared" si="6"/>
        <v>0.96059883720930239</v>
      </c>
      <c r="AZ18" s="150"/>
      <c r="BA18" s="150">
        <f t="shared" si="24"/>
        <v>0.96059883720930239</v>
      </c>
    </row>
    <row r="19" spans="1:53" ht="64.900000000000006" customHeight="1">
      <c r="A19" s="147">
        <v>4</v>
      </c>
      <c r="B19" s="148" t="s">
        <v>299</v>
      </c>
      <c r="C19" s="149">
        <f t="shared" si="7"/>
        <v>8220</v>
      </c>
      <c r="D19" s="149">
        <f t="shared" si="25"/>
        <v>515</v>
      </c>
      <c r="E19" s="149">
        <f t="shared" si="8"/>
        <v>7705</v>
      </c>
      <c r="F19" s="149">
        <f t="shared" si="9"/>
        <v>0</v>
      </c>
      <c r="G19" s="149">
        <f t="shared" si="10"/>
        <v>0</v>
      </c>
      <c r="H19" s="153"/>
      <c r="I19" s="153"/>
      <c r="J19" s="149">
        <f t="shared" si="11"/>
        <v>0</v>
      </c>
      <c r="K19" s="153"/>
      <c r="L19" s="153"/>
      <c r="M19" s="149">
        <f t="shared" si="12"/>
        <v>658</v>
      </c>
      <c r="N19" s="149">
        <f t="shared" si="13"/>
        <v>0</v>
      </c>
      <c r="O19" s="153"/>
      <c r="P19" s="153"/>
      <c r="Q19" s="149">
        <f t="shared" si="14"/>
        <v>658</v>
      </c>
      <c r="R19" s="153">
        <v>658</v>
      </c>
      <c r="S19" s="153"/>
      <c r="T19" s="149">
        <f t="shared" si="4"/>
        <v>7562</v>
      </c>
      <c r="U19" s="149">
        <f>+V19</f>
        <v>515</v>
      </c>
      <c r="V19" s="153">
        <v>515</v>
      </c>
      <c r="W19" s="153"/>
      <c r="X19" s="149">
        <f t="shared" si="15"/>
        <v>7047</v>
      </c>
      <c r="Y19" s="153">
        <v>7047</v>
      </c>
      <c r="Z19" s="153"/>
      <c r="AA19" s="149">
        <f t="shared" si="16"/>
        <v>3828.7913100000001</v>
      </c>
      <c r="AB19" s="149">
        <f t="shared" si="17"/>
        <v>0</v>
      </c>
      <c r="AC19" s="149">
        <f t="shared" si="18"/>
        <v>3828.7913100000001</v>
      </c>
      <c r="AD19" s="149"/>
      <c r="AE19" s="149"/>
      <c r="AF19" s="153"/>
      <c r="AG19" s="149"/>
      <c r="AH19" s="149"/>
      <c r="AI19" s="153"/>
      <c r="AJ19" s="154"/>
      <c r="AK19" s="149">
        <f t="shared" si="19"/>
        <v>425.44</v>
      </c>
      <c r="AL19" s="149"/>
      <c r="AM19" s="153"/>
      <c r="AN19" s="153"/>
      <c r="AO19" s="149">
        <f t="shared" si="20"/>
        <v>425.44</v>
      </c>
      <c r="AP19" s="154">
        <v>425.44</v>
      </c>
      <c r="AQ19" s="154"/>
      <c r="AR19" s="149">
        <f t="shared" si="21"/>
        <v>3403.35131</v>
      </c>
      <c r="AS19" s="149">
        <f t="shared" si="22"/>
        <v>0</v>
      </c>
      <c r="AT19" s="153"/>
      <c r="AU19" s="149"/>
      <c r="AV19" s="149">
        <f t="shared" si="23"/>
        <v>3403.35131</v>
      </c>
      <c r="AW19" s="153">
        <v>3403.35131</v>
      </c>
      <c r="AX19" s="154"/>
      <c r="AY19" s="150">
        <f t="shared" si="6"/>
        <v>0.465789697080292</v>
      </c>
      <c r="AZ19" s="150"/>
      <c r="BA19" s="150">
        <f t="shared" si="24"/>
        <v>0.49692294743672938</v>
      </c>
    </row>
    <row r="20" spans="1:53" ht="64.900000000000006" customHeight="1">
      <c r="A20" s="147"/>
      <c r="B20" s="148" t="s">
        <v>300</v>
      </c>
      <c r="C20" s="149">
        <f t="shared" si="7"/>
        <v>1989</v>
      </c>
      <c r="D20" s="149">
        <f t="shared" si="25"/>
        <v>0</v>
      </c>
      <c r="E20" s="149">
        <f t="shared" si="8"/>
        <v>1989</v>
      </c>
      <c r="F20" s="149">
        <f t="shared" si="9"/>
        <v>0</v>
      </c>
      <c r="G20" s="149">
        <f t="shared" si="10"/>
        <v>0</v>
      </c>
      <c r="H20" s="153"/>
      <c r="I20" s="153"/>
      <c r="J20" s="149">
        <f t="shared" si="11"/>
        <v>0</v>
      </c>
      <c r="K20" s="153"/>
      <c r="L20" s="153"/>
      <c r="M20" s="149">
        <f t="shared" si="12"/>
        <v>118</v>
      </c>
      <c r="N20" s="149">
        <f t="shared" si="13"/>
        <v>0</v>
      </c>
      <c r="O20" s="153"/>
      <c r="P20" s="153"/>
      <c r="Q20" s="149">
        <f t="shared" si="14"/>
        <v>118</v>
      </c>
      <c r="R20" s="153">
        <v>118</v>
      </c>
      <c r="S20" s="153"/>
      <c r="T20" s="149">
        <f t="shared" si="4"/>
        <v>1871</v>
      </c>
      <c r="U20" s="149">
        <f t="shared" ref="U20:U48" si="26">+V20</f>
        <v>0</v>
      </c>
      <c r="V20" s="153"/>
      <c r="W20" s="153"/>
      <c r="X20" s="149">
        <f t="shared" si="15"/>
        <v>1871</v>
      </c>
      <c r="Y20" s="153">
        <v>1871</v>
      </c>
      <c r="Z20" s="153"/>
      <c r="AA20" s="149">
        <f t="shared" si="16"/>
        <v>1378.0491609999999</v>
      </c>
      <c r="AB20" s="149">
        <f t="shared" si="17"/>
        <v>1108.681832</v>
      </c>
      <c r="AC20" s="149">
        <f t="shared" si="18"/>
        <v>269.36732900000004</v>
      </c>
      <c r="AD20" s="149"/>
      <c r="AE20" s="149"/>
      <c r="AF20" s="153"/>
      <c r="AG20" s="149"/>
      <c r="AH20" s="149"/>
      <c r="AI20" s="153"/>
      <c r="AJ20" s="154"/>
      <c r="AK20" s="149">
        <f t="shared" si="19"/>
        <v>118</v>
      </c>
      <c r="AL20" s="149"/>
      <c r="AM20" s="153"/>
      <c r="AN20" s="153"/>
      <c r="AO20" s="149">
        <f t="shared" si="20"/>
        <v>118</v>
      </c>
      <c r="AP20" s="154">
        <v>118</v>
      </c>
      <c r="AQ20" s="154"/>
      <c r="AR20" s="149">
        <f t="shared" si="21"/>
        <v>1260.0491609999999</v>
      </c>
      <c r="AS20" s="149">
        <f t="shared" si="22"/>
        <v>1108.681832</v>
      </c>
      <c r="AT20" s="153">
        <v>1108.681832</v>
      </c>
      <c r="AU20" s="149"/>
      <c r="AV20" s="149">
        <f t="shared" si="23"/>
        <v>151.36732900000001</v>
      </c>
      <c r="AW20" s="153">
        <v>151.36732900000001</v>
      </c>
      <c r="AX20" s="154"/>
      <c r="AY20" s="150"/>
      <c r="AZ20" s="150"/>
      <c r="BA20" s="150"/>
    </row>
    <row r="21" spans="1:53" ht="64.900000000000006" customHeight="1">
      <c r="A21" s="147"/>
      <c r="B21" s="148" t="s">
        <v>301</v>
      </c>
      <c r="C21" s="149">
        <f t="shared" si="7"/>
        <v>9300</v>
      </c>
      <c r="D21" s="149">
        <f t="shared" si="25"/>
        <v>1090</v>
      </c>
      <c r="E21" s="149">
        <f t="shared" si="8"/>
        <v>8210</v>
      </c>
      <c r="F21" s="149">
        <f t="shared" si="9"/>
        <v>0</v>
      </c>
      <c r="G21" s="149">
        <f t="shared" si="10"/>
        <v>0</v>
      </c>
      <c r="H21" s="153"/>
      <c r="I21" s="153"/>
      <c r="J21" s="149">
        <f t="shared" si="11"/>
        <v>0</v>
      </c>
      <c r="K21" s="153"/>
      <c r="L21" s="153"/>
      <c r="M21" s="149">
        <f t="shared" si="12"/>
        <v>9300</v>
      </c>
      <c r="N21" s="149">
        <f t="shared" si="13"/>
        <v>1090</v>
      </c>
      <c r="O21" s="153">
        <v>1090</v>
      </c>
      <c r="P21" s="153"/>
      <c r="Q21" s="149">
        <f t="shared" si="14"/>
        <v>8210</v>
      </c>
      <c r="R21" s="153">
        <v>8210</v>
      </c>
      <c r="S21" s="153"/>
      <c r="T21" s="149">
        <f t="shared" si="4"/>
        <v>0</v>
      </c>
      <c r="U21" s="149">
        <f t="shared" si="26"/>
        <v>0</v>
      </c>
      <c r="V21" s="153"/>
      <c r="W21" s="153"/>
      <c r="X21" s="149">
        <f t="shared" si="15"/>
        <v>0</v>
      </c>
      <c r="Y21" s="153"/>
      <c r="Z21" s="153"/>
      <c r="AA21" s="149">
        <f t="shared" si="16"/>
        <v>2269.5899999999997</v>
      </c>
      <c r="AB21" s="149">
        <f t="shared" si="17"/>
        <v>41.72</v>
      </c>
      <c r="AC21" s="149">
        <f t="shared" si="18"/>
        <v>2227.87</v>
      </c>
      <c r="AD21" s="149"/>
      <c r="AE21" s="149"/>
      <c r="AF21" s="153"/>
      <c r="AG21" s="149"/>
      <c r="AH21" s="149"/>
      <c r="AI21" s="153"/>
      <c r="AJ21" s="154"/>
      <c r="AK21" s="149">
        <f>AL21+AO21</f>
        <v>2269.5899999999997</v>
      </c>
      <c r="AL21" s="149">
        <f>+AM21</f>
        <v>41.72</v>
      </c>
      <c r="AM21" s="153">
        <v>41.72</v>
      </c>
      <c r="AN21" s="153"/>
      <c r="AO21" s="149">
        <f t="shared" si="20"/>
        <v>2227.87</v>
      </c>
      <c r="AP21" s="154">
        <v>2227.87</v>
      </c>
      <c r="AQ21" s="154"/>
      <c r="AR21" s="149">
        <f t="shared" si="21"/>
        <v>0</v>
      </c>
      <c r="AS21" s="149">
        <f t="shared" si="22"/>
        <v>0</v>
      </c>
      <c r="AT21" s="153"/>
      <c r="AU21" s="149"/>
      <c r="AV21" s="149">
        <f t="shared" si="23"/>
        <v>0</v>
      </c>
      <c r="AW21" s="153"/>
      <c r="AX21" s="154"/>
      <c r="AY21" s="150"/>
      <c r="AZ21" s="150"/>
      <c r="BA21" s="150"/>
    </row>
    <row r="22" spans="1:53" ht="64.900000000000006" customHeight="1">
      <c r="A22" s="147"/>
      <c r="B22" s="148" t="s">
        <v>302</v>
      </c>
      <c r="C22" s="149">
        <f t="shared" si="7"/>
        <v>37281</v>
      </c>
      <c r="D22" s="149">
        <f t="shared" si="25"/>
        <v>36936</v>
      </c>
      <c r="E22" s="149">
        <f t="shared" si="8"/>
        <v>345</v>
      </c>
      <c r="F22" s="149">
        <f t="shared" si="9"/>
        <v>230</v>
      </c>
      <c r="G22" s="149">
        <f t="shared" si="10"/>
        <v>0</v>
      </c>
      <c r="H22" s="153"/>
      <c r="I22" s="153"/>
      <c r="J22" s="149">
        <f t="shared" si="11"/>
        <v>230</v>
      </c>
      <c r="K22" s="153">
        <v>230</v>
      </c>
      <c r="L22" s="153"/>
      <c r="M22" s="149">
        <f t="shared" si="12"/>
        <v>36936</v>
      </c>
      <c r="N22" s="149">
        <f t="shared" si="13"/>
        <v>36936</v>
      </c>
      <c r="O22" s="153">
        <v>36936</v>
      </c>
      <c r="P22" s="153"/>
      <c r="Q22" s="149">
        <f t="shared" si="14"/>
        <v>0</v>
      </c>
      <c r="R22" s="153"/>
      <c r="S22" s="153"/>
      <c r="T22" s="149">
        <f t="shared" si="4"/>
        <v>115</v>
      </c>
      <c r="U22" s="149">
        <f t="shared" si="26"/>
        <v>0</v>
      </c>
      <c r="V22" s="153"/>
      <c r="W22" s="153"/>
      <c r="X22" s="149">
        <f t="shared" si="15"/>
        <v>115</v>
      </c>
      <c r="Y22" s="153">
        <v>115</v>
      </c>
      <c r="Z22" s="153"/>
      <c r="AA22" s="149">
        <f t="shared" si="16"/>
        <v>71462.600000000006</v>
      </c>
      <c r="AB22" s="149">
        <f t="shared" si="17"/>
        <v>71117.600000000006</v>
      </c>
      <c r="AC22" s="149">
        <f t="shared" si="18"/>
        <v>345</v>
      </c>
      <c r="AD22" s="149">
        <f>AE22+AH22</f>
        <v>230</v>
      </c>
      <c r="AE22" s="149"/>
      <c r="AF22" s="153"/>
      <c r="AG22" s="149"/>
      <c r="AH22" s="149">
        <f>SUM(AI22:AJ22)</f>
        <v>230</v>
      </c>
      <c r="AI22" s="153">
        <v>230</v>
      </c>
      <c r="AJ22" s="154"/>
      <c r="AK22" s="149">
        <f>AL22+AO22</f>
        <v>71117.600000000006</v>
      </c>
      <c r="AL22" s="149">
        <f>+AM22</f>
        <v>71117.600000000006</v>
      </c>
      <c r="AM22" s="153">
        <v>71117.600000000006</v>
      </c>
      <c r="AN22" s="153"/>
      <c r="AO22" s="149">
        <f t="shared" si="20"/>
        <v>0</v>
      </c>
      <c r="AP22" s="154"/>
      <c r="AQ22" s="154"/>
      <c r="AR22" s="149">
        <f t="shared" si="21"/>
        <v>115</v>
      </c>
      <c r="AS22" s="149">
        <f t="shared" si="22"/>
        <v>0</v>
      </c>
      <c r="AT22" s="153"/>
      <c r="AU22" s="149"/>
      <c r="AV22" s="149">
        <f t="shared" si="23"/>
        <v>115</v>
      </c>
      <c r="AW22" s="153">
        <v>115</v>
      </c>
      <c r="AX22" s="154"/>
      <c r="AY22" s="150"/>
      <c r="AZ22" s="150"/>
      <c r="BA22" s="150"/>
    </row>
    <row r="23" spans="1:53" ht="64.900000000000006" customHeight="1">
      <c r="A23" s="147"/>
      <c r="B23" s="148" t="s">
        <v>133</v>
      </c>
      <c r="C23" s="149">
        <f t="shared" ref="C23:C24" si="27">SUM(D23:E23)</f>
        <v>556</v>
      </c>
      <c r="D23" s="149">
        <f t="shared" ref="D23:D24" si="28">G23+U23+N23</f>
        <v>0</v>
      </c>
      <c r="E23" s="149">
        <f t="shared" ref="E23:E24" si="29">J23+X23+Q23</f>
        <v>556</v>
      </c>
      <c r="F23" s="149">
        <f t="shared" si="9"/>
        <v>0</v>
      </c>
      <c r="G23" s="149">
        <f t="shared" si="10"/>
        <v>0</v>
      </c>
      <c r="H23" s="153"/>
      <c r="I23" s="153"/>
      <c r="J23" s="149">
        <f t="shared" si="11"/>
        <v>0</v>
      </c>
      <c r="K23" s="153"/>
      <c r="L23" s="153"/>
      <c r="M23" s="149">
        <f t="shared" ref="M23:M24" si="30">N23+Q23</f>
        <v>556</v>
      </c>
      <c r="N23" s="149">
        <f t="shared" si="13"/>
        <v>0</v>
      </c>
      <c r="O23" s="153"/>
      <c r="P23" s="153"/>
      <c r="Q23" s="149">
        <f t="shared" ref="Q23:Q24" si="31">SUM(R23:S23)</f>
        <v>556</v>
      </c>
      <c r="R23" s="153">
        <v>556</v>
      </c>
      <c r="S23" s="153"/>
      <c r="T23" s="149">
        <f t="shared" si="4"/>
        <v>0</v>
      </c>
      <c r="U23" s="149">
        <f t="shared" si="26"/>
        <v>0</v>
      </c>
      <c r="V23" s="153"/>
      <c r="W23" s="153"/>
      <c r="X23" s="149">
        <f t="shared" ref="X23:X24" si="32">SUM(Y23:Z23)</f>
        <v>0</v>
      </c>
      <c r="Y23" s="153"/>
      <c r="Z23" s="153"/>
      <c r="AA23" s="149">
        <f t="shared" ref="AA23:AA24" si="33">SUM(AB23:AC23)</f>
        <v>517</v>
      </c>
      <c r="AB23" s="149">
        <f t="shared" ref="AB23:AB24" si="34">+AE23+AL23+AS23</f>
        <v>0</v>
      </c>
      <c r="AC23" s="149">
        <f t="shared" ref="AC23:AC24" si="35">+AH23+AO23+AV23</f>
        <v>517</v>
      </c>
      <c r="AD23" s="149"/>
      <c r="AE23" s="149"/>
      <c r="AF23" s="153"/>
      <c r="AG23" s="149"/>
      <c r="AH23" s="149"/>
      <c r="AI23" s="153"/>
      <c r="AJ23" s="154"/>
      <c r="AK23" s="149">
        <f t="shared" ref="AK23:AK24" si="36">AL23+AO23</f>
        <v>517</v>
      </c>
      <c r="AL23" s="149"/>
      <c r="AM23" s="153"/>
      <c r="AN23" s="153"/>
      <c r="AO23" s="149">
        <f t="shared" ref="AO23:AO24" si="37">SUM(AP23:AQ23)</f>
        <v>517</v>
      </c>
      <c r="AP23" s="154">
        <v>517</v>
      </c>
      <c r="AQ23" s="154"/>
      <c r="AR23" s="149">
        <f t="shared" si="21"/>
        <v>0</v>
      </c>
      <c r="AS23" s="149">
        <f t="shared" si="22"/>
        <v>0</v>
      </c>
      <c r="AT23" s="153"/>
      <c r="AU23" s="149"/>
      <c r="AV23" s="149">
        <f t="shared" ref="AV23:AV24" si="38">SUM(AW23:AX23)</f>
        <v>0</v>
      </c>
      <c r="AW23" s="153"/>
      <c r="AX23" s="154"/>
      <c r="AY23" s="150"/>
      <c r="AZ23" s="150"/>
      <c r="BA23" s="150"/>
    </row>
    <row r="24" spans="1:53" ht="64.900000000000006" customHeight="1">
      <c r="A24" s="147"/>
      <c r="B24" s="148" t="s">
        <v>345</v>
      </c>
      <c r="C24" s="149">
        <f t="shared" si="27"/>
        <v>11500</v>
      </c>
      <c r="D24" s="149">
        <f t="shared" si="28"/>
        <v>11500</v>
      </c>
      <c r="E24" s="149">
        <f t="shared" si="29"/>
        <v>0</v>
      </c>
      <c r="F24" s="149">
        <f t="shared" si="9"/>
        <v>0</v>
      </c>
      <c r="G24" s="149">
        <f t="shared" si="10"/>
        <v>0</v>
      </c>
      <c r="H24" s="153"/>
      <c r="I24" s="153"/>
      <c r="J24" s="149">
        <f t="shared" si="11"/>
        <v>0</v>
      </c>
      <c r="K24" s="153"/>
      <c r="L24" s="153"/>
      <c r="M24" s="149">
        <f t="shared" si="30"/>
        <v>11500</v>
      </c>
      <c r="N24" s="149">
        <f t="shared" si="13"/>
        <v>11500</v>
      </c>
      <c r="O24" s="153">
        <v>11500</v>
      </c>
      <c r="P24" s="153"/>
      <c r="Q24" s="149">
        <f t="shared" si="31"/>
        <v>0</v>
      </c>
      <c r="R24" s="153"/>
      <c r="S24" s="153"/>
      <c r="T24" s="149">
        <f t="shared" si="4"/>
        <v>0</v>
      </c>
      <c r="U24" s="149">
        <f t="shared" si="26"/>
        <v>0</v>
      </c>
      <c r="V24" s="153"/>
      <c r="W24" s="153"/>
      <c r="X24" s="149">
        <f t="shared" si="32"/>
        <v>0</v>
      </c>
      <c r="Y24" s="153"/>
      <c r="Z24" s="153"/>
      <c r="AA24" s="149">
        <f t="shared" si="33"/>
        <v>7000</v>
      </c>
      <c r="AB24" s="149">
        <f t="shared" si="34"/>
        <v>7000</v>
      </c>
      <c r="AC24" s="149">
        <f t="shared" si="35"/>
        <v>0</v>
      </c>
      <c r="AD24" s="149"/>
      <c r="AE24" s="149"/>
      <c r="AF24" s="153"/>
      <c r="AG24" s="149"/>
      <c r="AH24" s="149"/>
      <c r="AI24" s="153"/>
      <c r="AJ24" s="154"/>
      <c r="AK24" s="149">
        <f t="shared" si="36"/>
        <v>7000</v>
      </c>
      <c r="AL24" s="149">
        <f>+AM24</f>
        <v>7000</v>
      </c>
      <c r="AM24" s="153">
        <v>7000</v>
      </c>
      <c r="AN24" s="153"/>
      <c r="AO24" s="149">
        <f t="shared" si="37"/>
        <v>0</v>
      </c>
      <c r="AP24" s="154"/>
      <c r="AQ24" s="154"/>
      <c r="AR24" s="149">
        <f t="shared" si="21"/>
        <v>0</v>
      </c>
      <c r="AS24" s="149">
        <f t="shared" si="22"/>
        <v>0</v>
      </c>
      <c r="AT24" s="153"/>
      <c r="AU24" s="149"/>
      <c r="AV24" s="149">
        <f t="shared" si="38"/>
        <v>0</v>
      </c>
      <c r="AW24" s="153"/>
      <c r="AX24" s="154"/>
      <c r="AY24" s="150"/>
      <c r="AZ24" s="150"/>
      <c r="BA24" s="150"/>
    </row>
    <row r="25" spans="1:53" ht="64.900000000000006" customHeight="1">
      <c r="A25" s="147"/>
      <c r="B25" s="148" t="s">
        <v>303</v>
      </c>
      <c r="C25" s="149">
        <f t="shared" si="7"/>
        <v>9</v>
      </c>
      <c r="D25" s="149">
        <f t="shared" si="25"/>
        <v>0</v>
      </c>
      <c r="E25" s="149">
        <f t="shared" si="8"/>
        <v>9</v>
      </c>
      <c r="F25" s="149">
        <f t="shared" si="9"/>
        <v>0</v>
      </c>
      <c r="G25" s="149">
        <f t="shared" si="10"/>
        <v>0</v>
      </c>
      <c r="H25" s="153"/>
      <c r="I25" s="153"/>
      <c r="J25" s="149">
        <f t="shared" si="11"/>
        <v>0</v>
      </c>
      <c r="K25" s="153"/>
      <c r="L25" s="153"/>
      <c r="M25" s="149">
        <f t="shared" si="12"/>
        <v>9</v>
      </c>
      <c r="N25" s="149">
        <f t="shared" si="13"/>
        <v>0</v>
      </c>
      <c r="O25" s="153"/>
      <c r="P25" s="153"/>
      <c r="Q25" s="149">
        <f t="shared" si="14"/>
        <v>9</v>
      </c>
      <c r="R25" s="153">
        <v>9</v>
      </c>
      <c r="S25" s="153"/>
      <c r="T25" s="149">
        <f t="shared" si="4"/>
        <v>0</v>
      </c>
      <c r="U25" s="149">
        <f t="shared" si="26"/>
        <v>0</v>
      </c>
      <c r="V25" s="153"/>
      <c r="W25" s="153"/>
      <c r="X25" s="149">
        <f t="shared" si="15"/>
        <v>0</v>
      </c>
      <c r="Y25" s="153"/>
      <c r="Z25" s="153"/>
      <c r="AA25" s="149">
        <f t="shared" si="16"/>
        <v>9</v>
      </c>
      <c r="AB25" s="149">
        <f t="shared" si="17"/>
        <v>0</v>
      </c>
      <c r="AC25" s="149">
        <f t="shared" si="18"/>
        <v>9</v>
      </c>
      <c r="AD25" s="149"/>
      <c r="AE25" s="149"/>
      <c r="AF25" s="153"/>
      <c r="AG25" s="149"/>
      <c r="AH25" s="149"/>
      <c r="AI25" s="153"/>
      <c r="AJ25" s="154"/>
      <c r="AK25" s="149">
        <f t="shared" si="19"/>
        <v>9</v>
      </c>
      <c r="AL25" s="149"/>
      <c r="AM25" s="153"/>
      <c r="AN25" s="153"/>
      <c r="AO25" s="149">
        <f t="shared" si="20"/>
        <v>9</v>
      </c>
      <c r="AP25" s="154">
        <v>9</v>
      </c>
      <c r="AQ25" s="154"/>
      <c r="AR25" s="149">
        <f t="shared" si="21"/>
        <v>0</v>
      </c>
      <c r="AS25" s="149">
        <f t="shared" si="22"/>
        <v>0</v>
      </c>
      <c r="AT25" s="153"/>
      <c r="AU25" s="149"/>
      <c r="AV25" s="149">
        <f t="shared" si="23"/>
        <v>0</v>
      </c>
      <c r="AW25" s="153"/>
      <c r="AX25" s="154"/>
      <c r="AY25" s="150"/>
      <c r="AZ25" s="150"/>
      <c r="BA25" s="150"/>
    </row>
    <row r="26" spans="1:53" ht="64.900000000000006" customHeight="1">
      <c r="A26" s="147"/>
      <c r="B26" s="148" t="s">
        <v>304</v>
      </c>
      <c r="C26" s="149">
        <f t="shared" si="7"/>
        <v>6490</v>
      </c>
      <c r="D26" s="149">
        <f t="shared" si="25"/>
        <v>3580</v>
      </c>
      <c r="E26" s="149">
        <f t="shared" si="8"/>
        <v>2910</v>
      </c>
      <c r="F26" s="149">
        <f t="shared" si="9"/>
        <v>0</v>
      </c>
      <c r="G26" s="149">
        <f t="shared" si="10"/>
        <v>0</v>
      </c>
      <c r="H26" s="153"/>
      <c r="I26" s="153"/>
      <c r="J26" s="149">
        <f t="shared" si="11"/>
        <v>0</v>
      </c>
      <c r="K26" s="153"/>
      <c r="L26" s="153"/>
      <c r="M26" s="149">
        <f t="shared" si="12"/>
        <v>269</v>
      </c>
      <c r="N26" s="149">
        <f t="shared" si="13"/>
        <v>0</v>
      </c>
      <c r="O26" s="153"/>
      <c r="P26" s="153"/>
      <c r="Q26" s="149">
        <f t="shared" si="14"/>
        <v>269</v>
      </c>
      <c r="R26" s="153">
        <v>269</v>
      </c>
      <c r="S26" s="153"/>
      <c r="T26" s="149">
        <f t="shared" si="4"/>
        <v>6221</v>
      </c>
      <c r="U26" s="149">
        <f t="shared" si="26"/>
        <v>3580</v>
      </c>
      <c r="V26" s="153">
        <v>3580</v>
      </c>
      <c r="W26" s="153"/>
      <c r="X26" s="149">
        <f t="shared" si="15"/>
        <v>2641</v>
      </c>
      <c r="Y26" s="153">
        <v>2641</v>
      </c>
      <c r="Z26" s="153"/>
      <c r="AA26" s="149">
        <f t="shared" si="16"/>
        <v>9891.99</v>
      </c>
      <c r="AB26" s="149">
        <f t="shared" si="17"/>
        <v>8180</v>
      </c>
      <c r="AC26" s="149">
        <f t="shared" si="18"/>
        <v>1711.9900000000002</v>
      </c>
      <c r="AD26" s="149"/>
      <c r="AE26" s="149"/>
      <c r="AF26" s="153"/>
      <c r="AG26" s="149"/>
      <c r="AH26" s="149"/>
      <c r="AI26" s="153"/>
      <c r="AJ26" s="154"/>
      <c r="AK26" s="149">
        <f t="shared" si="19"/>
        <v>293.85000000000002</v>
      </c>
      <c r="AL26" s="149"/>
      <c r="AM26" s="153"/>
      <c r="AN26" s="153"/>
      <c r="AO26" s="149">
        <f t="shared" si="20"/>
        <v>293.85000000000002</v>
      </c>
      <c r="AP26" s="154">
        <v>293.85000000000002</v>
      </c>
      <c r="AQ26" s="154"/>
      <c r="AR26" s="149">
        <f t="shared" si="21"/>
        <v>9598.14</v>
      </c>
      <c r="AS26" s="149">
        <f t="shared" si="22"/>
        <v>8180</v>
      </c>
      <c r="AT26" s="153">
        <v>8180</v>
      </c>
      <c r="AU26" s="149"/>
      <c r="AV26" s="149">
        <f t="shared" si="23"/>
        <v>1418.14</v>
      </c>
      <c r="AW26" s="153">
        <v>1418.14</v>
      </c>
      <c r="AX26" s="154"/>
      <c r="AY26" s="150"/>
      <c r="AZ26" s="150"/>
      <c r="BA26" s="150"/>
    </row>
    <row r="27" spans="1:53" ht="64.900000000000006" customHeight="1">
      <c r="A27" s="147"/>
      <c r="B27" s="148" t="s">
        <v>305</v>
      </c>
      <c r="C27" s="149">
        <f t="shared" si="7"/>
        <v>2406</v>
      </c>
      <c r="D27" s="149">
        <f t="shared" si="25"/>
        <v>440</v>
      </c>
      <c r="E27" s="149">
        <f t="shared" si="8"/>
        <v>1966</v>
      </c>
      <c r="F27" s="149">
        <f t="shared" si="9"/>
        <v>1000</v>
      </c>
      <c r="G27" s="149">
        <f t="shared" si="10"/>
        <v>0</v>
      </c>
      <c r="H27" s="153"/>
      <c r="I27" s="153"/>
      <c r="J27" s="149">
        <f t="shared" si="11"/>
        <v>1000</v>
      </c>
      <c r="K27" s="153">
        <v>1000</v>
      </c>
      <c r="L27" s="153"/>
      <c r="M27" s="149">
        <f>N27+Q27</f>
        <v>1406</v>
      </c>
      <c r="N27" s="149">
        <f t="shared" si="13"/>
        <v>440</v>
      </c>
      <c r="O27" s="153">
        <v>440</v>
      </c>
      <c r="P27" s="153"/>
      <c r="Q27" s="149">
        <f t="shared" si="14"/>
        <v>966</v>
      </c>
      <c r="R27" s="153">
        <v>966</v>
      </c>
      <c r="S27" s="153"/>
      <c r="T27" s="149">
        <f t="shared" si="4"/>
        <v>0</v>
      </c>
      <c r="U27" s="149">
        <f t="shared" si="26"/>
        <v>0</v>
      </c>
      <c r="V27" s="153"/>
      <c r="W27" s="153"/>
      <c r="X27" s="149">
        <f t="shared" si="15"/>
        <v>0</v>
      </c>
      <c r="Y27" s="153"/>
      <c r="Z27" s="153"/>
      <c r="AA27" s="149">
        <f t="shared" si="16"/>
        <v>1778.998</v>
      </c>
      <c r="AB27" s="149">
        <f t="shared" si="17"/>
        <v>0</v>
      </c>
      <c r="AC27" s="149">
        <f t="shared" si="18"/>
        <v>1778.998</v>
      </c>
      <c r="AD27" s="149">
        <f>AE27+AH27</f>
        <v>897.26800000000003</v>
      </c>
      <c r="AE27" s="149"/>
      <c r="AF27" s="153"/>
      <c r="AG27" s="149"/>
      <c r="AH27" s="149">
        <f>SUM(AI27:AJ27)</f>
        <v>897.26800000000003</v>
      </c>
      <c r="AI27" s="153">
        <v>897.26800000000003</v>
      </c>
      <c r="AJ27" s="154"/>
      <c r="AK27" s="149">
        <f>AL27+AO27</f>
        <v>881.73</v>
      </c>
      <c r="AL27" s="149"/>
      <c r="AM27" s="153"/>
      <c r="AN27" s="153"/>
      <c r="AO27" s="149">
        <f t="shared" si="20"/>
        <v>881.73</v>
      </c>
      <c r="AP27" s="154">
        <v>881.73</v>
      </c>
      <c r="AQ27" s="154"/>
      <c r="AR27" s="149">
        <f t="shared" si="21"/>
        <v>0</v>
      </c>
      <c r="AS27" s="149">
        <f t="shared" si="22"/>
        <v>0</v>
      </c>
      <c r="AT27" s="153"/>
      <c r="AU27" s="149"/>
      <c r="AV27" s="149">
        <f t="shared" si="23"/>
        <v>0</v>
      </c>
      <c r="AW27" s="153"/>
      <c r="AX27" s="154"/>
      <c r="AY27" s="150"/>
      <c r="AZ27" s="150"/>
      <c r="BA27" s="150"/>
    </row>
    <row r="28" spans="1:53" ht="64.900000000000006" customHeight="1">
      <c r="A28" s="147"/>
      <c r="B28" s="148" t="s">
        <v>306</v>
      </c>
      <c r="C28" s="149">
        <f t="shared" si="7"/>
        <v>9</v>
      </c>
      <c r="D28" s="149">
        <f t="shared" si="25"/>
        <v>0</v>
      </c>
      <c r="E28" s="149">
        <f t="shared" si="8"/>
        <v>9</v>
      </c>
      <c r="F28" s="149">
        <f t="shared" si="9"/>
        <v>0</v>
      </c>
      <c r="G28" s="149">
        <f t="shared" si="10"/>
        <v>0</v>
      </c>
      <c r="H28" s="153"/>
      <c r="I28" s="153"/>
      <c r="J28" s="149">
        <f t="shared" si="11"/>
        <v>0</v>
      </c>
      <c r="K28" s="153"/>
      <c r="L28" s="153"/>
      <c r="M28" s="149">
        <f t="shared" si="12"/>
        <v>9</v>
      </c>
      <c r="N28" s="149">
        <f t="shared" si="13"/>
        <v>0</v>
      </c>
      <c r="O28" s="153"/>
      <c r="P28" s="153"/>
      <c r="Q28" s="149">
        <f t="shared" si="14"/>
        <v>9</v>
      </c>
      <c r="R28" s="153">
        <v>9</v>
      </c>
      <c r="S28" s="153"/>
      <c r="T28" s="149">
        <f t="shared" si="4"/>
        <v>0</v>
      </c>
      <c r="U28" s="149">
        <f t="shared" si="26"/>
        <v>0</v>
      </c>
      <c r="V28" s="153"/>
      <c r="W28" s="153"/>
      <c r="X28" s="149">
        <f t="shared" si="15"/>
        <v>0</v>
      </c>
      <c r="Y28" s="153"/>
      <c r="Z28" s="153"/>
      <c r="AA28" s="149">
        <f t="shared" si="16"/>
        <v>3.64</v>
      </c>
      <c r="AB28" s="149">
        <f t="shared" si="17"/>
        <v>0</v>
      </c>
      <c r="AC28" s="149">
        <f t="shared" si="18"/>
        <v>3.64</v>
      </c>
      <c r="AD28" s="149"/>
      <c r="AE28" s="149"/>
      <c r="AF28" s="153"/>
      <c r="AG28" s="149"/>
      <c r="AH28" s="149"/>
      <c r="AI28" s="153"/>
      <c r="AJ28" s="154"/>
      <c r="AK28" s="149">
        <f t="shared" ref="AK28:AK48" si="39">AL28+AO28</f>
        <v>3.64</v>
      </c>
      <c r="AL28" s="149"/>
      <c r="AM28" s="153"/>
      <c r="AN28" s="153"/>
      <c r="AO28" s="149">
        <f t="shared" si="20"/>
        <v>3.64</v>
      </c>
      <c r="AP28" s="154">
        <v>3.64</v>
      </c>
      <c r="AQ28" s="154"/>
      <c r="AR28" s="149">
        <f t="shared" si="21"/>
        <v>0</v>
      </c>
      <c r="AS28" s="149">
        <f t="shared" si="22"/>
        <v>0</v>
      </c>
      <c r="AT28" s="153"/>
      <c r="AU28" s="149"/>
      <c r="AV28" s="149">
        <f t="shared" si="23"/>
        <v>0</v>
      </c>
      <c r="AW28" s="153"/>
      <c r="AX28" s="154"/>
      <c r="AY28" s="150"/>
      <c r="AZ28" s="150"/>
      <c r="BA28" s="150"/>
    </row>
    <row r="29" spans="1:53" ht="64.900000000000006" customHeight="1">
      <c r="A29" s="147"/>
      <c r="B29" s="148" t="s">
        <v>307</v>
      </c>
      <c r="C29" s="149">
        <f t="shared" si="7"/>
        <v>190</v>
      </c>
      <c r="D29" s="149">
        <f t="shared" si="25"/>
        <v>0</v>
      </c>
      <c r="E29" s="149">
        <f t="shared" si="8"/>
        <v>190</v>
      </c>
      <c r="F29" s="149">
        <f t="shared" si="9"/>
        <v>92</v>
      </c>
      <c r="G29" s="149">
        <f t="shared" si="10"/>
        <v>0</v>
      </c>
      <c r="H29" s="153"/>
      <c r="I29" s="153"/>
      <c r="J29" s="149">
        <f t="shared" si="11"/>
        <v>92</v>
      </c>
      <c r="K29" s="153">
        <v>92</v>
      </c>
      <c r="L29" s="153"/>
      <c r="M29" s="149">
        <f t="shared" si="12"/>
        <v>98</v>
      </c>
      <c r="N29" s="149">
        <f t="shared" si="13"/>
        <v>0</v>
      </c>
      <c r="O29" s="153"/>
      <c r="P29" s="153"/>
      <c r="Q29" s="149">
        <f t="shared" si="14"/>
        <v>98</v>
      </c>
      <c r="R29" s="153">
        <v>98</v>
      </c>
      <c r="S29" s="153"/>
      <c r="T29" s="149">
        <f t="shared" si="4"/>
        <v>0</v>
      </c>
      <c r="U29" s="149">
        <f t="shared" si="26"/>
        <v>0</v>
      </c>
      <c r="V29" s="153"/>
      <c r="W29" s="153"/>
      <c r="X29" s="149">
        <f t="shared" si="15"/>
        <v>0</v>
      </c>
      <c r="Y29" s="153"/>
      <c r="Z29" s="153"/>
      <c r="AA29" s="149">
        <f t="shared" si="16"/>
        <v>188.93200000000002</v>
      </c>
      <c r="AB29" s="149">
        <f t="shared" si="17"/>
        <v>0</v>
      </c>
      <c r="AC29" s="149">
        <f t="shared" si="18"/>
        <v>188.93200000000002</v>
      </c>
      <c r="AD29" s="149">
        <f t="shared" ref="AD29:AD31" si="40">AE29+AH29</f>
        <v>90.932000000000002</v>
      </c>
      <c r="AE29" s="149"/>
      <c r="AF29" s="153"/>
      <c r="AG29" s="149"/>
      <c r="AH29" s="149">
        <f t="shared" ref="AH29:AH31" si="41">SUM(AI29:AJ29)</f>
        <v>90.932000000000002</v>
      </c>
      <c r="AI29" s="153">
        <v>90.932000000000002</v>
      </c>
      <c r="AJ29" s="154"/>
      <c r="AK29" s="149">
        <f t="shared" si="39"/>
        <v>98</v>
      </c>
      <c r="AL29" s="149"/>
      <c r="AM29" s="153"/>
      <c r="AN29" s="153"/>
      <c r="AO29" s="149">
        <f t="shared" si="20"/>
        <v>98</v>
      </c>
      <c r="AP29" s="154">
        <v>98</v>
      </c>
      <c r="AQ29" s="154"/>
      <c r="AR29" s="149">
        <f t="shared" si="21"/>
        <v>0</v>
      </c>
      <c r="AS29" s="149">
        <f t="shared" si="22"/>
        <v>0</v>
      </c>
      <c r="AT29" s="153"/>
      <c r="AU29" s="149"/>
      <c r="AV29" s="149">
        <f t="shared" si="23"/>
        <v>0</v>
      </c>
      <c r="AW29" s="153"/>
      <c r="AX29" s="154"/>
      <c r="AY29" s="150"/>
      <c r="AZ29" s="150"/>
      <c r="BA29" s="150"/>
    </row>
    <row r="30" spans="1:53" ht="64.900000000000006" customHeight="1">
      <c r="A30" s="147"/>
      <c r="B30" s="148" t="s">
        <v>308</v>
      </c>
      <c r="C30" s="149">
        <f t="shared" si="7"/>
        <v>73</v>
      </c>
      <c r="D30" s="149">
        <f t="shared" si="25"/>
        <v>0</v>
      </c>
      <c r="E30" s="149">
        <f t="shared" si="8"/>
        <v>73</v>
      </c>
      <c r="F30" s="149">
        <f t="shared" si="9"/>
        <v>64</v>
      </c>
      <c r="G30" s="149">
        <f t="shared" si="10"/>
        <v>0</v>
      </c>
      <c r="H30" s="153"/>
      <c r="I30" s="153"/>
      <c r="J30" s="149">
        <f t="shared" si="11"/>
        <v>64</v>
      </c>
      <c r="K30" s="153">
        <v>64</v>
      </c>
      <c r="L30" s="153"/>
      <c r="M30" s="149">
        <f t="shared" si="12"/>
        <v>9</v>
      </c>
      <c r="N30" s="149">
        <f t="shared" si="13"/>
        <v>0</v>
      </c>
      <c r="O30" s="153"/>
      <c r="P30" s="153"/>
      <c r="Q30" s="149">
        <f t="shared" si="14"/>
        <v>9</v>
      </c>
      <c r="R30" s="153">
        <v>9</v>
      </c>
      <c r="S30" s="153"/>
      <c r="T30" s="149">
        <f t="shared" si="4"/>
        <v>0</v>
      </c>
      <c r="U30" s="149">
        <f t="shared" si="26"/>
        <v>0</v>
      </c>
      <c r="V30" s="153"/>
      <c r="W30" s="153"/>
      <c r="X30" s="149">
        <f t="shared" si="15"/>
        <v>0</v>
      </c>
      <c r="Y30" s="153"/>
      <c r="Z30" s="153"/>
      <c r="AA30" s="149">
        <f t="shared" si="16"/>
        <v>73</v>
      </c>
      <c r="AB30" s="149">
        <f t="shared" si="17"/>
        <v>0</v>
      </c>
      <c r="AC30" s="149">
        <f t="shared" si="18"/>
        <v>73</v>
      </c>
      <c r="AD30" s="149">
        <f t="shared" si="40"/>
        <v>64</v>
      </c>
      <c r="AE30" s="149"/>
      <c r="AF30" s="153"/>
      <c r="AG30" s="149"/>
      <c r="AH30" s="149">
        <f t="shared" si="41"/>
        <v>64</v>
      </c>
      <c r="AI30" s="153">
        <v>64</v>
      </c>
      <c r="AJ30" s="154"/>
      <c r="AK30" s="149">
        <f t="shared" si="39"/>
        <v>9</v>
      </c>
      <c r="AL30" s="149"/>
      <c r="AM30" s="153"/>
      <c r="AN30" s="153"/>
      <c r="AO30" s="149">
        <f t="shared" si="20"/>
        <v>9</v>
      </c>
      <c r="AP30" s="154">
        <v>9</v>
      </c>
      <c r="AQ30" s="154"/>
      <c r="AR30" s="149">
        <f t="shared" si="21"/>
        <v>0</v>
      </c>
      <c r="AS30" s="149">
        <f t="shared" si="22"/>
        <v>0</v>
      </c>
      <c r="AT30" s="153"/>
      <c r="AU30" s="149"/>
      <c r="AV30" s="149">
        <f t="shared" si="23"/>
        <v>0</v>
      </c>
      <c r="AW30" s="153"/>
      <c r="AX30" s="154"/>
      <c r="AY30" s="150"/>
      <c r="AZ30" s="150"/>
      <c r="BA30" s="150"/>
    </row>
    <row r="31" spans="1:53" ht="64.900000000000006" customHeight="1">
      <c r="A31" s="147"/>
      <c r="B31" s="148" t="s">
        <v>309</v>
      </c>
      <c r="C31" s="149">
        <f t="shared" si="7"/>
        <v>109</v>
      </c>
      <c r="D31" s="149">
        <f t="shared" si="25"/>
        <v>0</v>
      </c>
      <c r="E31" s="149">
        <f t="shared" si="8"/>
        <v>109</v>
      </c>
      <c r="F31" s="149">
        <f t="shared" si="9"/>
        <v>100</v>
      </c>
      <c r="G31" s="149">
        <f t="shared" si="10"/>
        <v>0</v>
      </c>
      <c r="H31" s="153"/>
      <c r="I31" s="153"/>
      <c r="J31" s="149">
        <f t="shared" si="11"/>
        <v>100</v>
      </c>
      <c r="K31" s="153">
        <v>100</v>
      </c>
      <c r="L31" s="153"/>
      <c r="M31" s="149">
        <f t="shared" si="12"/>
        <v>9</v>
      </c>
      <c r="N31" s="149">
        <f t="shared" si="13"/>
        <v>0</v>
      </c>
      <c r="O31" s="153"/>
      <c r="P31" s="153"/>
      <c r="Q31" s="149">
        <f t="shared" si="14"/>
        <v>9</v>
      </c>
      <c r="R31" s="153">
        <v>9</v>
      </c>
      <c r="S31" s="153"/>
      <c r="T31" s="149">
        <f t="shared" si="4"/>
        <v>0</v>
      </c>
      <c r="U31" s="149">
        <f t="shared" si="26"/>
        <v>0</v>
      </c>
      <c r="V31" s="153"/>
      <c r="W31" s="153"/>
      <c r="X31" s="149">
        <f t="shared" si="15"/>
        <v>0</v>
      </c>
      <c r="Y31" s="153"/>
      <c r="Z31" s="153"/>
      <c r="AA31" s="149">
        <f t="shared" si="16"/>
        <v>109</v>
      </c>
      <c r="AB31" s="149">
        <f t="shared" si="17"/>
        <v>0</v>
      </c>
      <c r="AC31" s="149">
        <f t="shared" si="18"/>
        <v>109</v>
      </c>
      <c r="AD31" s="149">
        <f t="shared" si="40"/>
        <v>100</v>
      </c>
      <c r="AE31" s="149"/>
      <c r="AF31" s="153"/>
      <c r="AG31" s="149"/>
      <c r="AH31" s="149">
        <f t="shared" si="41"/>
        <v>100</v>
      </c>
      <c r="AI31" s="153">
        <v>100</v>
      </c>
      <c r="AJ31" s="154"/>
      <c r="AK31" s="149">
        <f t="shared" si="39"/>
        <v>9</v>
      </c>
      <c r="AL31" s="149"/>
      <c r="AM31" s="153"/>
      <c r="AN31" s="153"/>
      <c r="AO31" s="149">
        <f t="shared" si="20"/>
        <v>9</v>
      </c>
      <c r="AP31" s="154">
        <v>9</v>
      </c>
      <c r="AQ31" s="154"/>
      <c r="AR31" s="149">
        <f t="shared" si="21"/>
        <v>0</v>
      </c>
      <c r="AS31" s="149">
        <f t="shared" si="22"/>
        <v>0</v>
      </c>
      <c r="AT31" s="153"/>
      <c r="AU31" s="149"/>
      <c r="AV31" s="149">
        <f t="shared" si="23"/>
        <v>0</v>
      </c>
      <c r="AW31" s="153"/>
      <c r="AX31" s="154"/>
      <c r="AY31" s="150"/>
      <c r="AZ31" s="150"/>
      <c r="BA31" s="150"/>
    </row>
    <row r="32" spans="1:53" ht="64.900000000000006" customHeight="1">
      <c r="A32" s="147"/>
      <c r="B32" s="148" t="s">
        <v>310</v>
      </c>
      <c r="C32" s="149">
        <f t="shared" si="7"/>
        <v>75</v>
      </c>
      <c r="D32" s="149">
        <f t="shared" si="25"/>
        <v>0</v>
      </c>
      <c r="E32" s="149">
        <f t="shared" si="8"/>
        <v>75</v>
      </c>
      <c r="F32" s="149">
        <f t="shared" si="9"/>
        <v>0</v>
      </c>
      <c r="G32" s="149">
        <f t="shared" si="10"/>
        <v>0</v>
      </c>
      <c r="H32" s="153"/>
      <c r="I32" s="153"/>
      <c r="J32" s="149">
        <f t="shared" si="11"/>
        <v>0</v>
      </c>
      <c r="K32" s="153"/>
      <c r="L32" s="153"/>
      <c r="M32" s="149">
        <f t="shared" si="12"/>
        <v>75</v>
      </c>
      <c r="N32" s="149">
        <f t="shared" si="13"/>
        <v>0</v>
      </c>
      <c r="O32" s="153"/>
      <c r="P32" s="153"/>
      <c r="Q32" s="149">
        <f t="shared" si="14"/>
        <v>75</v>
      </c>
      <c r="R32" s="153">
        <v>75</v>
      </c>
      <c r="S32" s="153"/>
      <c r="T32" s="149">
        <f t="shared" si="4"/>
        <v>0</v>
      </c>
      <c r="U32" s="149">
        <f t="shared" si="26"/>
        <v>0</v>
      </c>
      <c r="V32" s="153"/>
      <c r="W32" s="153"/>
      <c r="X32" s="149">
        <f t="shared" si="15"/>
        <v>0</v>
      </c>
      <c r="Y32" s="153"/>
      <c r="Z32" s="153"/>
      <c r="AA32" s="149">
        <f t="shared" si="16"/>
        <v>75</v>
      </c>
      <c r="AB32" s="149">
        <f t="shared" si="17"/>
        <v>0</v>
      </c>
      <c r="AC32" s="149">
        <f t="shared" si="18"/>
        <v>75</v>
      </c>
      <c r="AD32" s="149"/>
      <c r="AE32" s="149"/>
      <c r="AF32" s="153"/>
      <c r="AG32" s="149"/>
      <c r="AH32" s="149"/>
      <c r="AI32" s="153"/>
      <c r="AJ32" s="154"/>
      <c r="AK32" s="149">
        <f t="shared" si="39"/>
        <v>75</v>
      </c>
      <c r="AL32" s="149"/>
      <c r="AM32" s="153"/>
      <c r="AN32" s="153"/>
      <c r="AO32" s="149">
        <f t="shared" si="20"/>
        <v>75</v>
      </c>
      <c r="AP32" s="154">
        <v>75</v>
      </c>
      <c r="AQ32" s="154"/>
      <c r="AR32" s="149">
        <f t="shared" si="21"/>
        <v>0</v>
      </c>
      <c r="AS32" s="149">
        <f t="shared" si="22"/>
        <v>0</v>
      </c>
      <c r="AT32" s="153"/>
      <c r="AU32" s="149"/>
      <c r="AV32" s="149">
        <f t="shared" si="23"/>
        <v>0</v>
      </c>
      <c r="AW32" s="153"/>
      <c r="AX32" s="154"/>
      <c r="AY32" s="150"/>
      <c r="AZ32" s="150"/>
      <c r="BA32" s="150"/>
    </row>
    <row r="33" spans="1:53" ht="64.900000000000006" customHeight="1">
      <c r="A33" s="147"/>
      <c r="B33" s="148" t="s">
        <v>311</v>
      </c>
      <c r="C33" s="149">
        <f t="shared" si="7"/>
        <v>3978</v>
      </c>
      <c r="D33" s="149">
        <f t="shared" si="25"/>
        <v>0</v>
      </c>
      <c r="E33" s="149">
        <f t="shared" si="8"/>
        <v>3978</v>
      </c>
      <c r="F33" s="149">
        <f t="shared" si="9"/>
        <v>0</v>
      </c>
      <c r="G33" s="149">
        <f t="shared" si="10"/>
        <v>0</v>
      </c>
      <c r="H33" s="153"/>
      <c r="I33" s="153"/>
      <c r="J33" s="149">
        <f t="shared" si="11"/>
        <v>0</v>
      </c>
      <c r="K33" s="153"/>
      <c r="L33" s="153"/>
      <c r="M33" s="149">
        <f t="shared" si="12"/>
        <v>3978</v>
      </c>
      <c r="N33" s="149">
        <f t="shared" si="13"/>
        <v>0</v>
      </c>
      <c r="O33" s="153"/>
      <c r="P33" s="153"/>
      <c r="Q33" s="149">
        <f t="shared" si="14"/>
        <v>3978</v>
      </c>
      <c r="R33" s="153">
        <v>3978</v>
      </c>
      <c r="S33" s="153"/>
      <c r="T33" s="149">
        <f t="shared" si="4"/>
        <v>0</v>
      </c>
      <c r="U33" s="149">
        <f t="shared" si="26"/>
        <v>0</v>
      </c>
      <c r="V33" s="153"/>
      <c r="W33" s="153"/>
      <c r="X33" s="149">
        <f t="shared" si="15"/>
        <v>0</v>
      </c>
      <c r="Y33" s="153"/>
      <c r="Z33" s="153"/>
      <c r="AA33" s="149">
        <f t="shared" si="16"/>
        <v>2110.54</v>
      </c>
      <c r="AB33" s="149">
        <f t="shared" si="17"/>
        <v>0</v>
      </c>
      <c r="AC33" s="149">
        <f t="shared" si="18"/>
        <v>2110.54</v>
      </c>
      <c r="AD33" s="149"/>
      <c r="AE33" s="149"/>
      <c r="AF33" s="153"/>
      <c r="AG33" s="149"/>
      <c r="AH33" s="149"/>
      <c r="AI33" s="153"/>
      <c r="AJ33" s="154"/>
      <c r="AK33" s="149">
        <f t="shared" si="39"/>
        <v>2110.54</v>
      </c>
      <c r="AL33" s="149"/>
      <c r="AM33" s="153"/>
      <c r="AN33" s="153"/>
      <c r="AO33" s="149">
        <f t="shared" si="20"/>
        <v>2110.54</v>
      </c>
      <c r="AP33" s="154">
        <v>2110.54</v>
      </c>
      <c r="AQ33" s="154"/>
      <c r="AR33" s="149">
        <f t="shared" si="21"/>
        <v>0</v>
      </c>
      <c r="AS33" s="149">
        <f t="shared" si="22"/>
        <v>0</v>
      </c>
      <c r="AT33" s="153"/>
      <c r="AU33" s="149"/>
      <c r="AV33" s="149">
        <f t="shared" si="23"/>
        <v>0</v>
      </c>
      <c r="AW33" s="153"/>
      <c r="AX33" s="154"/>
      <c r="AY33" s="150"/>
      <c r="AZ33" s="150"/>
      <c r="BA33" s="150"/>
    </row>
    <row r="34" spans="1:53" ht="64.900000000000006" customHeight="1">
      <c r="A34" s="147"/>
      <c r="B34" s="148" t="s">
        <v>312</v>
      </c>
      <c r="C34" s="149">
        <f t="shared" si="7"/>
        <v>8750</v>
      </c>
      <c r="D34" s="149">
        <f t="shared" si="25"/>
        <v>0</v>
      </c>
      <c r="E34" s="149">
        <f t="shared" si="8"/>
        <v>8750</v>
      </c>
      <c r="F34" s="149">
        <f t="shared" si="9"/>
        <v>0</v>
      </c>
      <c r="G34" s="149">
        <f t="shared" si="10"/>
        <v>0</v>
      </c>
      <c r="H34" s="153"/>
      <c r="I34" s="153"/>
      <c r="J34" s="149">
        <f t="shared" si="11"/>
        <v>0</v>
      </c>
      <c r="K34" s="153"/>
      <c r="L34" s="153"/>
      <c r="M34" s="149">
        <f t="shared" si="12"/>
        <v>8750</v>
      </c>
      <c r="N34" s="149">
        <f t="shared" si="13"/>
        <v>0</v>
      </c>
      <c r="O34" s="153"/>
      <c r="P34" s="153"/>
      <c r="Q34" s="149">
        <f t="shared" si="14"/>
        <v>8750</v>
      </c>
      <c r="R34" s="153">
        <v>8750</v>
      </c>
      <c r="S34" s="153"/>
      <c r="T34" s="149">
        <f t="shared" si="4"/>
        <v>0</v>
      </c>
      <c r="U34" s="149">
        <f t="shared" si="26"/>
        <v>0</v>
      </c>
      <c r="V34" s="153"/>
      <c r="W34" s="153"/>
      <c r="X34" s="149">
        <f t="shared" si="15"/>
        <v>0</v>
      </c>
      <c r="Y34" s="153"/>
      <c r="Z34" s="153"/>
      <c r="AA34" s="149">
        <f t="shared" si="16"/>
        <v>3858.16</v>
      </c>
      <c r="AB34" s="149">
        <f t="shared" si="17"/>
        <v>0</v>
      </c>
      <c r="AC34" s="149">
        <f t="shared" si="18"/>
        <v>3858.16</v>
      </c>
      <c r="AD34" s="149"/>
      <c r="AE34" s="149"/>
      <c r="AF34" s="153"/>
      <c r="AG34" s="149"/>
      <c r="AH34" s="149"/>
      <c r="AI34" s="153"/>
      <c r="AJ34" s="154"/>
      <c r="AK34" s="149">
        <f t="shared" si="39"/>
        <v>3858.16</v>
      </c>
      <c r="AL34" s="149"/>
      <c r="AM34" s="153"/>
      <c r="AN34" s="153"/>
      <c r="AO34" s="149">
        <f t="shared" si="20"/>
        <v>3858.16</v>
      </c>
      <c r="AP34" s="154">
        <v>3858.16</v>
      </c>
      <c r="AQ34" s="154"/>
      <c r="AR34" s="149">
        <f t="shared" si="21"/>
        <v>0</v>
      </c>
      <c r="AS34" s="149">
        <f t="shared" si="22"/>
        <v>0</v>
      </c>
      <c r="AT34" s="153"/>
      <c r="AU34" s="149"/>
      <c r="AV34" s="149">
        <f t="shared" si="23"/>
        <v>0</v>
      </c>
      <c r="AW34" s="153"/>
      <c r="AX34" s="154"/>
      <c r="AY34" s="150"/>
      <c r="AZ34" s="150"/>
      <c r="BA34" s="150"/>
    </row>
    <row r="35" spans="1:53" ht="64.900000000000006" customHeight="1">
      <c r="A35" s="147"/>
      <c r="B35" s="148" t="s">
        <v>313</v>
      </c>
      <c r="C35" s="149">
        <f t="shared" si="7"/>
        <v>9</v>
      </c>
      <c r="D35" s="149">
        <f t="shared" si="25"/>
        <v>0</v>
      </c>
      <c r="E35" s="149">
        <f t="shared" si="8"/>
        <v>9</v>
      </c>
      <c r="F35" s="149">
        <f t="shared" si="9"/>
        <v>0</v>
      </c>
      <c r="G35" s="149">
        <f t="shared" si="10"/>
        <v>0</v>
      </c>
      <c r="H35" s="153"/>
      <c r="I35" s="153"/>
      <c r="J35" s="149">
        <f t="shared" si="11"/>
        <v>0</v>
      </c>
      <c r="K35" s="153"/>
      <c r="L35" s="153"/>
      <c r="M35" s="149">
        <f t="shared" si="12"/>
        <v>9</v>
      </c>
      <c r="N35" s="149">
        <f t="shared" si="13"/>
        <v>0</v>
      </c>
      <c r="O35" s="153"/>
      <c r="P35" s="153"/>
      <c r="Q35" s="149">
        <f t="shared" si="14"/>
        <v>9</v>
      </c>
      <c r="R35" s="153">
        <v>9</v>
      </c>
      <c r="S35" s="153"/>
      <c r="T35" s="149">
        <f t="shared" si="4"/>
        <v>0</v>
      </c>
      <c r="U35" s="149">
        <f t="shared" si="26"/>
        <v>0</v>
      </c>
      <c r="V35" s="153"/>
      <c r="W35" s="153"/>
      <c r="X35" s="149">
        <f t="shared" si="15"/>
        <v>0</v>
      </c>
      <c r="Y35" s="153"/>
      <c r="Z35" s="153"/>
      <c r="AA35" s="149">
        <f t="shared" si="16"/>
        <v>9</v>
      </c>
      <c r="AB35" s="149">
        <f t="shared" si="17"/>
        <v>0</v>
      </c>
      <c r="AC35" s="149">
        <f t="shared" si="18"/>
        <v>9</v>
      </c>
      <c r="AD35" s="149"/>
      <c r="AE35" s="149"/>
      <c r="AF35" s="153"/>
      <c r="AG35" s="149"/>
      <c r="AH35" s="149"/>
      <c r="AI35" s="153"/>
      <c r="AJ35" s="154"/>
      <c r="AK35" s="149">
        <f t="shared" si="39"/>
        <v>9</v>
      </c>
      <c r="AL35" s="149"/>
      <c r="AM35" s="153"/>
      <c r="AN35" s="153"/>
      <c r="AO35" s="149">
        <f t="shared" si="20"/>
        <v>9</v>
      </c>
      <c r="AP35" s="154">
        <v>9</v>
      </c>
      <c r="AQ35" s="154"/>
      <c r="AR35" s="149">
        <f t="shared" si="21"/>
        <v>0</v>
      </c>
      <c r="AS35" s="149">
        <f t="shared" si="22"/>
        <v>0</v>
      </c>
      <c r="AT35" s="153"/>
      <c r="AU35" s="149"/>
      <c r="AV35" s="149">
        <f t="shared" si="23"/>
        <v>0</v>
      </c>
      <c r="AW35" s="153"/>
      <c r="AX35" s="154"/>
      <c r="AY35" s="150"/>
      <c r="AZ35" s="150"/>
      <c r="BA35" s="150"/>
    </row>
    <row r="36" spans="1:53" ht="64.900000000000006" customHeight="1">
      <c r="A36" s="147"/>
      <c r="B36" s="148" t="s">
        <v>314</v>
      </c>
      <c r="C36" s="149">
        <f t="shared" si="7"/>
        <v>3886</v>
      </c>
      <c r="D36" s="149">
        <f t="shared" si="25"/>
        <v>0</v>
      </c>
      <c r="E36" s="149">
        <f t="shared" si="8"/>
        <v>3886</v>
      </c>
      <c r="F36" s="149">
        <f t="shared" si="9"/>
        <v>0</v>
      </c>
      <c r="G36" s="149">
        <f t="shared" si="10"/>
        <v>0</v>
      </c>
      <c r="H36" s="153"/>
      <c r="I36" s="153"/>
      <c r="J36" s="149">
        <f t="shared" si="11"/>
        <v>0</v>
      </c>
      <c r="K36" s="153"/>
      <c r="L36" s="153"/>
      <c r="M36" s="149">
        <f t="shared" si="12"/>
        <v>3886</v>
      </c>
      <c r="N36" s="149">
        <f t="shared" si="13"/>
        <v>0</v>
      </c>
      <c r="O36" s="153"/>
      <c r="P36" s="153"/>
      <c r="Q36" s="149">
        <f t="shared" si="14"/>
        <v>3886</v>
      </c>
      <c r="R36" s="153">
        <v>3886</v>
      </c>
      <c r="S36" s="153"/>
      <c r="T36" s="149">
        <f t="shared" si="4"/>
        <v>0</v>
      </c>
      <c r="U36" s="149">
        <f t="shared" si="26"/>
        <v>0</v>
      </c>
      <c r="V36" s="153"/>
      <c r="W36" s="153"/>
      <c r="X36" s="149">
        <f t="shared" si="15"/>
        <v>0</v>
      </c>
      <c r="Y36" s="153"/>
      <c r="Z36" s="153"/>
      <c r="AA36" s="149">
        <f t="shared" si="16"/>
        <v>0</v>
      </c>
      <c r="AB36" s="149">
        <f t="shared" si="17"/>
        <v>0</v>
      </c>
      <c r="AC36" s="149">
        <f t="shared" si="18"/>
        <v>0</v>
      </c>
      <c r="AD36" s="149"/>
      <c r="AE36" s="149"/>
      <c r="AF36" s="153"/>
      <c r="AG36" s="149"/>
      <c r="AH36" s="149"/>
      <c r="AI36" s="153"/>
      <c r="AJ36" s="154"/>
      <c r="AK36" s="149">
        <f t="shared" si="39"/>
        <v>0</v>
      </c>
      <c r="AL36" s="149"/>
      <c r="AM36" s="153"/>
      <c r="AN36" s="153"/>
      <c r="AO36" s="149">
        <f t="shared" si="20"/>
        <v>0</v>
      </c>
      <c r="AP36" s="154"/>
      <c r="AQ36" s="154"/>
      <c r="AR36" s="149">
        <f t="shared" si="21"/>
        <v>0</v>
      </c>
      <c r="AS36" s="149">
        <f t="shared" si="22"/>
        <v>0</v>
      </c>
      <c r="AT36" s="153"/>
      <c r="AU36" s="149"/>
      <c r="AV36" s="149">
        <f t="shared" si="23"/>
        <v>0</v>
      </c>
      <c r="AW36" s="153"/>
      <c r="AX36" s="154"/>
      <c r="AY36" s="150"/>
      <c r="AZ36" s="150"/>
      <c r="BA36" s="150"/>
    </row>
    <row r="37" spans="1:53" ht="64.900000000000006" customHeight="1">
      <c r="A37" s="147"/>
      <c r="B37" s="148" t="s">
        <v>315</v>
      </c>
      <c r="C37" s="149">
        <f t="shared" si="7"/>
        <v>10123</v>
      </c>
      <c r="D37" s="149">
        <f t="shared" si="25"/>
        <v>0</v>
      </c>
      <c r="E37" s="149">
        <f t="shared" si="8"/>
        <v>10123</v>
      </c>
      <c r="F37" s="149">
        <f t="shared" si="9"/>
        <v>0</v>
      </c>
      <c r="G37" s="149">
        <f t="shared" si="10"/>
        <v>0</v>
      </c>
      <c r="H37" s="153"/>
      <c r="I37" s="153"/>
      <c r="J37" s="149">
        <f t="shared" si="11"/>
        <v>0</v>
      </c>
      <c r="K37" s="153"/>
      <c r="L37" s="153"/>
      <c r="M37" s="149">
        <f t="shared" si="12"/>
        <v>10123</v>
      </c>
      <c r="N37" s="149">
        <f t="shared" si="13"/>
        <v>0</v>
      </c>
      <c r="O37" s="153"/>
      <c r="P37" s="153"/>
      <c r="Q37" s="149">
        <f t="shared" si="14"/>
        <v>10123</v>
      </c>
      <c r="R37" s="153">
        <v>10123</v>
      </c>
      <c r="S37" s="153"/>
      <c r="T37" s="149">
        <f t="shared" si="4"/>
        <v>0</v>
      </c>
      <c r="U37" s="149">
        <f t="shared" si="26"/>
        <v>0</v>
      </c>
      <c r="V37" s="153"/>
      <c r="W37" s="153"/>
      <c r="X37" s="149">
        <f t="shared" si="15"/>
        <v>0</v>
      </c>
      <c r="Y37" s="153"/>
      <c r="Z37" s="153"/>
      <c r="AA37" s="149">
        <f t="shared" si="16"/>
        <v>2034.59</v>
      </c>
      <c r="AB37" s="149">
        <f t="shared" si="17"/>
        <v>0</v>
      </c>
      <c r="AC37" s="149">
        <f t="shared" si="18"/>
        <v>2034.59</v>
      </c>
      <c r="AD37" s="149"/>
      <c r="AE37" s="149"/>
      <c r="AF37" s="153"/>
      <c r="AG37" s="149"/>
      <c r="AH37" s="149"/>
      <c r="AI37" s="153"/>
      <c r="AJ37" s="154"/>
      <c r="AK37" s="149">
        <f t="shared" si="39"/>
        <v>2034.59</v>
      </c>
      <c r="AL37" s="149"/>
      <c r="AM37" s="153"/>
      <c r="AN37" s="153"/>
      <c r="AO37" s="149">
        <f t="shared" si="20"/>
        <v>2034.59</v>
      </c>
      <c r="AP37" s="154">
        <v>2034.59</v>
      </c>
      <c r="AQ37" s="154"/>
      <c r="AR37" s="149">
        <f t="shared" si="21"/>
        <v>0</v>
      </c>
      <c r="AS37" s="149">
        <f t="shared" si="22"/>
        <v>0</v>
      </c>
      <c r="AT37" s="153"/>
      <c r="AU37" s="149"/>
      <c r="AV37" s="149">
        <f t="shared" si="23"/>
        <v>0</v>
      </c>
      <c r="AW37" s="153"/>
      <c r="AX37" s="154"/>
      <c r="AY37" s="150"/>
      <c r="AZ37" s="150"/>
      <c r="BA37" s="150"/>
    </row>
    <row r="38" spans="1:53" ht="64.900000000000006" customHeight="1">
      <c r="A38" s="147"/>
      <c r="B38" s="148" t="s">
        <v>224</v>
      </c>
      <c r="C38" s="149">
        <f t="shared" si="7"/>
        <v>1607</v>
      </c>
      <c r="D38" s="149">
        <f t="shared" si="25"/>
        <v>0</v>
      </c>
      <c r="E38" s="149">
        <f t="shared" si="8"/>
        <v>1607</v>
      </c>
      <c r="F38" s="149">
        <f t="shared" si="9"/>
        <v>100</v>
      </c>
      <c r="G38" s="149">
        <f t="shared" si="10"/>
        <v>0</v>
      </c>
      <c r="H38" s="153"/>
      <c r="I38" s="153"/>
      <c r="J38" s="149">
        <f t="shared" si="11"/>
        <v>100</v>
      </c>
      <c r="K38" s="153">
        <v>100</v>
      </c>
      <c r="L38" s="153"/>
      <c r="M38" s="149">
        <f t="shared" si="12"/>
        <v>9</v>
      </c>
      <c r="N38" s="149">
        <f t="shared" si="13"/>
        <v>0</v>
      </c>
      <c r="O38" s="153"/>
      <c r="P38" s="153"/>
      <c r="Q38" s="149">
        <f t="shared" si="14"/>
        <v>9</v>
      </c>
      <c r="R38" s="153">
        <v>9</v>
      </c>
      <c r="S38" s="153"/>
      <c r="T38" s="149">
        <f t="shared" si="4"/>
        <v>1498</v>
      </c>
      <c r="U38" s="149">
        <f t="shared" si="26"/>
        <v>0</v>
      </c>
      <c r="V38" s="153"/>
      <c r="W38" s="153"/>
      <c r="X38" s="149">
        <f t="shared" si="15"/>
        <v>1498</v>
      </c>
      <c r="Y38" s="153">
        <v>1498</v>
      </c>
      <c r="Z38" s="153"/>
      <c r="AA38" s="149">
        <f t="shared" si="16"/>
        <v>1594.0219999999999</v>
      </c>
      <c r="AB38" s="149">
        <f t="shared" si="17"/>
        <v>0</v>
      </c>
      <c r="AC38" s="149">
        <f t="shared" si="18"/>
        <v>1594.0219999999999</v>
      </c>
      <c r="AD38" s="149">
        <f>AE38+AH38</f>
        <v>99.992000000000004</v>
      </c>
      <c r="AE38" s="149"/>
      <c r="AF38" s="153"/>
      <c r="AG38" s="149"/>
      <c r="AH38" s="149">
        <f>SUM(AI38:AJ38)</f>
        <v>99.992000000000004</v>
      </c>
      <c r="AI38" s="153">
        <v>99.992000000000004</v>
      </c>
      <c r="AJ38" s="154"/>
      <c r="AK38" s="149">
        <f t="shared" si="39"/>
        <v>11.43</v>
      </c>
      <c r="AL38" s="149"/>
      <c r="AM38" s="153"/>
      <c r="AN38" s="153"/>
      <c r="AO38" s="149">
        <f t="shared" si="20"/>
        <v>11.43</v>
      </c>
      <c r="AP38" s="154">
        <v>11.43</v>
      </c>
      <c r="AQ38" s="154"/>
      <c r="AR38" s="149">
        <f t="shared" si="21"/>
        <v>1482.6</v>
      </c>
      <c r="AS38" s="149">
        <f t="shared" si="22"/>
        <v>0</v>
      </c>
      <c r="AT38" s="153"/>
      <c r="AU38" s="149"/>
      <c r="AV38" s="149">
        <f t="shared" si="23"/>
        <v>1482.6</v>
      </c>
      <c r="AW38" s="153">
        <v>1482.6</v>
      </c>
      <c r="AX38" s="154"/>
      <c r="AY38" s="150"/>
      <c r="AZ38" s="150"/>
      <c r="BA38" s="150"/>
    </row>
    <row r="39" spans="1:53" ht="64.900000000000006" customHeight="1">
      <c r="A39" s="147"/>
      <c r="B39" s="148" t="s">
        <v>316</v>
      </c>
      <c r="C39" s="149">
        <f t="shared" si="7"/>
        <v>95</v>
      </c>
      <c r="D39" s="149">
        <f t="shared" si="25"/>
        <v>0</v>
      </c>
      <c r="E39" s="149">
        <f t="shared" si="8"/>
        <v>95</v>
      </c>
      <c r="F39" s="149">
        <f t="shared" si="9"/>
        <v>0</v>
      </c>
      <c r="G39" s="149">
        <f t="shared" si="10"/>
        <v>0</v>
      </c>
      <c r="H39" s="153"/>
      <c r="I39" s="153"/>
      <c r="J39" s="149">
        <f t="shared" si="11"/>
        <v>0</v>
      </c>
      <c r="K39" s="153"/>
      <c r="L39" s="153"/>
      <c r="M39" s="149">
        <f t="shared" si="12"/>
        <v>9</v>
      </c>
      <c r="N39" s="149">
        <f t="shared" si="13"/>
        <v>0</v>
      </c>
      <c r="O39" s="153"/>
      <c r="P39" s="153"/>
      <c r="Q39" s="149">
        <f t="shared" si="14"/>
        <v>9</v>
      </c>
      <c r="R39" s="153">
        <v>9</v>
      </c>
      <c r="S39" s="153"/>
      <c r="T39" s="149">
        <f t="shared" si="4"/>
        <v>86</v>
      </c>
      <c r="U39" s="149">
        <f t="shared" si="26"/>
        <v>0</v>
      </c>
      <c r="V39" s="153"/>
      <c r="W39" s="153"/>
      <c r="X39" s="149">
        <f t="shared" si="15"/>
        <v>86</v>
      </c>
      <c r="Y39" s="153">
        <v>86</v>
      </c>
      <c r="Z39" s="153"/>
      <c r="AA39" s="149">
        <f t="shared" si="16"/>
        <v>141.05000000000001</v>
      </c>
      <c r="AB39" s="149">
        <f t="shared" si="17"/>
        <v>0</v>
      </c>
      <c r="AC39" s="149">
        <f t="shared" si="18"/>
        <v>141.05000000000001</v>
      </c>
      <c r="AD39" s="149"/>
      <c r="AE39" s="149"/>
      <c r="AF39" s="153"/>
      <c r="AG39" s="149"/>
      <c r="AH39" s="149"/>
      <c r="AI39" s="153"/>
      <c r="AJ39" s="154"/>
      <c r="AK39" s="149">
        <f t="shared" si="39"/>
        <v>36.840000000000003</v>
      </c>
      <c r="AL39" s="149"/>
      <c r="AM39" s="153"/>
      <c r="AN39" s="153"/>
      <c r="AO39" s="149">
        <f t="shared" si="20"/>
        <v>36.840000000000003</v>
      </c>
      <c r="AP39" s="154">
        <v>36.840000000000003</v>
      </c>
      <c r="AQ39" s="154"/>
      <c r="AR39" s="149">
        <f t="shared" si="21"/>
        <v>104.21</v>
      </c>
      <c r="AS39" s="149">
        <f t="shared" si="22"/>
        <v>0</v>
      </c>
      <c r="AT39" s="153"/>
      <c r="AU39" s="149"/>
      <c r="AV39" s="149">
        <f t="shared" si="23"/>
        <v>104.21</v>
      </c>
      <c r="AW39" s="153">
        <v>104.21</v>
      </c>
      <c r="AX39" s="154"/>
      <c r="AY39" s="150"/>
      <c r="AZ39" s="150"/>
      <c r="BA39" s="150"/>
    </row>
    <row r="40" spans="1:53" ht="64.900000000000006" customHeight="1">
      <c r="A40" s="147"/>
      <c r="B40" s="148" t="s">
        <v>317</v>
      </c>
      <c r="C40" s="149">
        <f t="shared" si="7"/>
        <v>43</v>
      </c>
      <c r="D40" s="149">
        <f t="shared" si="25"/>
        <v>0</v>
      </c>
      <c r="E40" s="149">
        <f t="shared" si="8"/>
        <v>43</v>
      </c>
      <c r="F40" s="149">
        <f t="shared" si="9"/>
        <v>34</v>
      </c>
      <c r="G40" s="149">
        <f t="shared" si="10"/>
        <v>0</v>
      </c>
      <c r="H40" s="153"/>
      <c r="I40" s="153"/>
      <c r="J40" s="149">
        <f t="shared" si="11"/>
        <v>34</v>
      </c>
      <c r="K40" s="153">
        <v>34</v>
      </c>
      <c r="L40" s="153"/>
      <c r="M40" s="149">
        <f t="shared" si="12"/>
        <v>9</v>
      </c>
      <c r="N40" s="149">
        <f t="shared" si="13"/>
        <v>0</v>
      </c>
      <c r="O40" s="153"/>
      <c r="P40" s="153"/>
      <c r="Q40" s="149">
        <f t="shared" si="14"/>
        <v>9</v>
      </c>
      <c r="R40" s="153">
        <v>9</v>
      </c>
      <c r="S40" s="153"/>
      <c r="T40" s="149">
        <f t="shared" si="4"/>
        <v>0</v>
      </c>
      <c r="U40" s="149">
        <f t="shared" si="26"/>
        <v>0</v>
      </c>
      <c r="V40" s="153"/>
      <c r="W40" s="153"/>
      <c r="X40" s="149">
        <f t="shared" si="15"/>
        <v>0</v>
      </c>
      <c r="Y40" s="153"/>
      <c r="Z40" s="153"/>
      <c r="AA40" s="149">
        <f t="shared" si="16"/>
        <v>169.946</v>
      </c>
      <c r="AB40" s="149">
        <f t="shared" si="17"/>
        <v>0</v>
      </c>
      <c r="AC40" s="149">
        <f t="shared" si="18"/>
        <v>169.946</v>
      </c>
      <c r="AD40" s="149">
        <f>AE40+AH40</f>
        <v>158.51599999999999</v>
      </c>
      <c r="AE40" s="149"/>
      <c r="AF40" s="153"/>
      <c r="AG40" s="149"/>
      <c r="AH40" s="149">
        <f>SUM(AI40:AJ40)</f>
        <v>158.51599999999999</v>
      </c>
      <c r="AI40" s="153">
        <v>158.51599999999999</v>
      </c>
      <c r="AJ40" s="154"/>
      <c r="AK40" s="149">
        <f t="shared" si="39"/>
        <v>11.43</v>
      </c>
      <c r="AL40" s="149"/>
      <c r="AM40" s="153"/>
      <c r="AN40" s="153"/>
      <c r="AO40" s="149">
        <f t="shared" si="20"/>
        <v>11.43</v>
      </c>
      <c r="AP40" s="154">
        <v>11.43</v>
      </c>
      <c r="AQ40" s="154"/>
      <c r="AR40" s="149">
        <f t="shared" si="21"/>
        <v>0</v>
      </c>
      <c r="AS40" s="149">
        <f t="shared" si="22"/>
        <v>0</v>
      </c>
      <c r="AT40" s="153"/>
      <c r="AU40" s="149"/>
      <c r="AV40" s="149">
        <f t="shared" si="23"/>
        <v>0</v>
      </c>
      <c r="AW40" s="153"/>
      <c r="AX40" s="154"/>
      <c r="AY40" s="150"/>
      <c r="AZ40" s="150"/>
      <c r="BA40" s="150"/>
    </row>
    <row r="41" spans="1:53" ht="64.900000000000006" customHeight="1">
      <c r="A41" s="147"/>
      <c r="B41" s="148" t="s">
        <v>318</v>
      </c>
      <c r="C41" s="149">
        <f t="shared" si="7"/>
        <v>9</v>
      </c>
      <c r="D41" s="149">
        <f t="shared" si="25"/>
        <v>0</v>
      </c>
      <c r="E41" s="149">
        <f t="shared" si="8"/>
        <v>9</v>
      </c>
      <c r="F41" s="149">
        <f t="shared" si="9"/>
        <v>0</v>
      </c>
      <c r="G41" s="149">
        <f t="shared" si="10"/>
        <v>0</v>
      </c>
      <c r="H41" s="153"/>
      <c r="I41" s="153"/>
      <c r="J41" s="149">
        <f t="shared" si="11"/>
        <v>0</v>
      </c>
      <c r="K41" s="153"/>
      <c r="L41" s="153"/>
      <c r="M41" s="149">
        <f t="shared" si="12"/>
        <v>9</v>
      </c>
      <c r="N41" s="149">
        <f t="shared" si="13"/>
        <v>0</v>
      </c>
      <c r="O41" s="153"/>
      <c r="P41" s="153"/>
      <c r="Q41" s="149">
        <f t="shared" si="14"/>
        <v>9</v>
      </c>
      <c r="R41" s="153">
        <v>9</v>
      </c>
      <c r="S41" s="153"/>
      <c r="T41" s="149">
        <f t="shared" si="4"/>
        <v>0</v>
      </c>
      <c r="U41" s="149">
        <f t="shared" si="26"/>
        <v>0</v>
      </c>
      <c r="V41" s="153"/>
      <c r="W41" s="153"/>
      <c r="X41" s="149">
        <f t="shared" si="15"/>
        <v>0</v>
      </c>
      <c r="Y41" s="153"/>
      <c r="Z41" s="153"/>
      <c r="AA41" s="149">
        <f t="shared" si="16"/>
        <v>11.43</v>
      </c>
      <c r="AB41" s="149">
        <f t="shared" si="17"/>
        <v>0</v>
      </c>
      <c r="AC41" s="149">
        <f t="shared" si="18"/>
        <v>11.43</v>
      </c>
      <c r="AD41" s="149"/>
      <c r="AE41" s="149"/>
      <c r="AF41" s="153"/>
      <c r="AG41" s="149"/>
      <c r="AH41" s="149"/>
      <c r="AI41" s="153"/>
      <c r="AJ41" s="154"/>
      <c r="AK41" s="149">
        <f t="shared" si="39"/>
        <v>11.43</v>
      </c>
      <c r="AL41" s="149"/>
      <c r="AM41" s="153"/>
      <c r="AN41" s="153"/>
      <c r="AO41" s="149">
        <f t="shared" si="20"/>
        <v>11.43</v>
      </c>
      <c r="AP41" s="154">
        <v>11.43</v>
      </c>
      <c r="AQ41" s="154"/>
      <c r="AR41" s="149">
        <f t="shared" si="21"/>
        <v>0</v>
      </c>
      <c r="AS41" s="149">
        <f t="shared" si="22"/>
        <v>0</v>
      </c>
      <c r="AT41" s="153"/>
      <c r="AU41" s="149"/>
      <c r="AV41" s="149">
        <f t="shared" si="23"/>
        <v>0</v>
      </c>
      <c r="AW41" s="153"/>
      <c r="AX41" s="154"/>
      <c r="AY41" s="150"/>
      <c r="AZ41" s="150"/>
      <c r="BA41" s="150"/>
    </row>
    <row r="42" spans="1:53" ht="64.900000000000006" customHeight="1">
      <c r="A42" s="147"/>
      <c r="B42" s="148" t="s">
        <v>271</v>
      </c>
      <c r="C42" s="149">
        <f t="shared" si="7"/>
        <v>2521</v>
      </c>
      <c r="D42" s="149">
        <f t="shared" si="25"/>
        <v>0</v>
      </c>
      <c r="E42" s="149">
        <f t="shared" si="8"/>
        <v>2521</v>
      </c>
      <c r="F42" s="149">
        <f t="shared" si="9"/>
        <v>135</v>
      </c>
      <c r="G42" s="149">
        <f t="shared" si="10"/>
        <v>0</v>
      </c>
      <c r="H42" s="153"/>
      <c r="I42" s="153"/>
      <c r="J42" s="149">
        <f t="shared" si="11"/>
        <v>135</v>
      </c>
      <c r="K42" s="153">
        <v>135</v>
      </c>
      <c r="L42" s="153"/>
      <c r="M42" s="149">
        <f t="shared" si="12"/>
        <v>674</v>
      </c>
      <c r="N42" s="149">
        <f t="shared" si="13"/>
        <v>0</v>
      </c>
      <c r="O42" s="153"/>
      <c r="P42" s="153"/>
      <c r="Q42" s="149">
        <f t="shared" si="14"/>
        <v>674</v>
      </c>
      <c r="R42" s="153">
        <v>674</v>
      </c>
      <c r="S42" s="153"/>
      <c r="T42" s="149">
        <f t="shared" si="4"/>
        <v>1712</v>
      </c>
      <c r="U42" s="149">
        <f t="shared" si="26"/>
        <v>0</v>
      </c>
      <c r="V42" s="153"/>
      <c r="W42" s="153"/>
      <c r="X42" s="149">
        <f t="shared" si="15"/>
        <v>1712</v>
      </c>
      <c r="Y42" s="153">
        <v>1712</v>
      </c>
      <c r="Z42" s="153"/>
      <c r="AA42" s="149">
        <f t="shared" si="16"/>
        <v>2227.0549999999998</v>
      </c>
      <c r="AB42" s="149">
        <f t="shared" si="17"/>
        <v>0</v>
      </c>
      <c r="AC42" s="149">
        <f t="shared" si="18"/>
        <v>2227.0549999999998</v>
      </c>
      <c r="AD42" s="149">
        <f>AE42+AH42</f>
        <v>120.155</v>
      </c>
      <c r="AE42" s="149"/>
      <c r="AF42" s="153"/>
      <c r="AG42" s="149"/>
      <c r="AH42" s="149">
        <f>SUM(AI42:AJ42)</f>
        <v>120.155</v>
      </c>
      <c r="AI42" s="153">
        <v>120.155</v>
      </c>
      <c r="AJ42" s="154"/>
      <c r="AK42" s="149">
        <f t="shared" si="39"/>
        <v>449.33</v>
      </c>
      <c r="AL42" s="149"/>
      <c r="AM42" s="153"/>
      <c r="AN42" s="153"/>
      <c r="AO42" s="149">
        <f t="shared" si="20"/>
        <v>449.33</v>
      </c>
      <c r="AP42" s="154">
        <v>449.33</v>
      </c>
      <c r="AQ42" s="154"/>
      <c r="AR42" s="149">
        <f t="shared" si="21"/>
        <v>1657.57</v>
      </c>
      <c r="AS42" s="149">
        <f t="shared" si="22"/>
        <v>0</v>
      </c>
      <c r="AT42" s="153"/>
      <c r="AU42" s="149"/>
      <c r="AV42" s="149">
        <f t="shared" si="23"/>
        <v>1657.57</v>
      </c>
      <c r="AW42" s="153">
        <v>1657.57</v>
      </c>
      <c r="AX42" s="154"/>
      <c r="AY42" s="150"/>
      <c r="AZ42" s="150"/>
      <c r="BA42" s="150"/>
    </row>
    <row r="43" spans="1:53" ht="64.900000000000006" customHeight="1">
      <c r="A43" s="147"/>
      <c r="B43" s="148" t="s">
        <v>319</v>
      </c>
      <c r="C43" s="149">
        <f t="shared" si="7"/>
        <v>91</v>
      </c>
      <c r="D43" s="149">
        <f t="shared" si="25"/>
        <v>0</v>
      </c>
      <c r="E43" s="149">
        <f t="shared" si="8"/>
        <v>91</v>
      </c>
      <c r="F43" s="149">
        <f t="shared" si="9"/>
        <v>0</v>
      </c>
      <c r="G43" s="149">
        <f t="shared" si="10"/>
        <v>0</v>
      </c>
      <c r="H43" s="153"/>
      <c r="I43" s="153"/>
      <c r="J43" s="149">
        <f t="shared" si="11"/>
        <v>0</v>
      </c>
      <c r="K43" s="153"/>
      <c r="L43" s="153"/>
      <c r="M43" s="149">
        <f t="shared" si="12"/>
        <v>91</v>
      </c>
      <c r="N43" s="149">
        <f t="shared" si="13"/>
        <v>0</v>
      </c>
      <c r="O43" s="153"/>
      <c r="P43" s="153"/>
      <c r="Q43" s="149">
        <f t="shared" si="14"/>
        <v>91</v>
      </c>
      <c r="R43" s="153">
        <v>91</v>
      </c>
      <c r="S43" s="153"/>
      <c r="T43" s="149">
        <f t="shared" si="4"/>
        <v>0</v>
      </c>
      <c r="U43" s="149">
        <f t="shared" si="26"/>
        <v>0</v>
      </c>
      <c r="V43" s="153"/>
      <c r="W43" s="153"/>
      <c r="X43" s="149">
        <f t="shared" si="15"/>
        <v>0</v>
      </c>
      <c r="Y43" s="153"/>
      <c r="Z43" s="153"/>
      <c r="AA43" s="149">
        <f t="shared" si="16"/>
        <v>51.64</v>
      </c>
      <c r="AB43" s="149">
        <f t="shared" si="17"/>
        <v>0</v>
      </c>
      <c r="AC43" s="149">
        <f t="shared" si="18"/>
        <v>51.64</v>
      </c>
      <c r="AD43" s="149"/>
      <c r="AE43" s="149"/>
      <c r="AF43" s="153"/>
      <c r="AG43" s="149"/>
      <c r="AH43" s="149"/>
      <c r="AI43" s="153"/>
      <c r="AJ43" s="154"/>
      <c r="AK43" s="149">
        <f t="shared" si="39"/>
        <v>51.64</v>
      </c>
      <c r="AL43" s="149"/>
      <c r="AM43" s="153"/>
      <c r="AN43" s="153"/>
      <c r="AO43" s="149">
        <f t="shared" si="20"/>
        <v>51.64</v>
      </c>
      <c r="AP43" s="154">
        <v>51.64</v>
      </c>
      <c r="AQ43" s="154"/>
      <c r="AR43" s="149">
        <f t="shared" si="21"/>
        <v>0</v>
      </c>
      <c r="AS43" s="149">
        <f t="shared" si="22"/>
        <v>0</v>
      </c>
      <c r="AT43" s="153"/>
      <c r="AU43" s="149"/>
      <c r="AV43" s="149">
        <f t="shared" si="23"/>
        <v>0</v>
      </c>
      <c r="AW43" s="153"/>
      <c r="AX43" s="154"/>
      <c r="AY43" s="150"/>
      <c r="AZ43" s="150"/>
      <c r="BA43" s="150"/>
    </row>
    <row r="44" spans="1:53" ht="64.900000000000006" customHeight="1">
      <c r="A44" s="147"/>
      <c r="B44" s="148" t="s">
        <v>184</v>
      </c>
      <c r="C44" s="149">
        <f t="shared" si="7"/>
        <v>2538</v>
      </c>
      <c r="D44" s="149">
        <f t="shared" si="25"/>
        <v>0</v>
      </c>
      <c r="E44" s="149">
        <f t="shared" si="8"/>
        <v>2538</v>
      </c>
      <c r="F44" s="149">
        <f t="shared" si="9"/>
        <v>0</v>
      </c>
      <c r="G44" s="149">
        <f t="shared" si="10"/>
        <v>0</v>
      </c>
      <c r="H44" s="153"/>
      <c r="I44" s="153"/>
      <c r="J44" s="149">
        <f t="shared" si="11"/>
        <v>0</v>
      </c>
      <c r="K44" s="153"/>
      <c r="L44" s="153"/>
      <c r="M44" s="149">
        <f t="shared" si="12"/>
        <v>2538</v>
      </c>
      <c r="N44" s="149">
        <f t="shared" si="13"/>
        <v>0</v>
      </c>
      <c r="O44" s="153"/>
      <c r="P44" s="153"/>
      <c r="Q44" s="149">
        <f t="shared" si="14"/>
        <v>2538</v>
      </c>
      <c r="R44" s="153">
        <v>2538</v>
      </c>
      <c r="S44" s="153"/>
      <c r="T44" s="149">
        <f t="shared" si="4"/>
        <v>0</v>
      </c>
      <c r="U44" s="149">
        <f t="shared" si="26"/>
        <v>0</v>
      </c>
      <c r="V44" s="153"/>
      <c r="W44" s="153"/>
      <c r="X44" s="149">
        <f t="shared" si="15"/>
        <v>0</v>
      </c>
      <c r="Y44" s="153"/>
      <c r="Z44" s="153"/>
      <c r="AA44" s="149">
        <f t="shared" si="16"/>
        <v>223.27</v>
      </c>
      <c r="AB44" s="149">
        <f t="shared" si="17"/>
        <v>0</v>
      </c>
      <c r="AC44" s="149">
        <f t="shared" si="18"/>
        <v>223.27</v>
      </c>
      <c r="AD44" s="149"/>
      <c r="AE44" s="149"/>
      <c r="AF44" s="153"/>
      <c r="AG44" s="149"/>
      <c r="AH44" s="149"/>
      <c r="AI44" s="153"/>
      <c r="AJ44" s="154"/>
      <c r="AK44" s="149">
        <f t="shared" si="39"/>
        <v>223.27</v>
      </c>
      <c r="AL44" s="149"/>
      <c r="AM44" s="153"/>
      <c r="AN44" s="153"/>
      <c r="AO44" s="149">
        <f t="shared" si="20"/>
        <v>223.27</v>
      </c>
      <c r="AP44" s="154">
        <v>223.27</v>
      </c>
      <c r="AQ44" s="154"/>
      <c r="AR44" s="149">
        <f t="shared" si="21"/>
        <v>0</v>
      </c>
      <c r="AS44" s="149">
        <f t="shared" si="22"/>
        <v>0</v>
      </c>
      <c r="AT44" s="153"/>
      <c r="AU44" s="149"/>
      <c r="AV44" s="149">
        <f t="shared" si="23"/>
        <v>0</v>
      </c>
      <c r="AW44" s="153"/>
      <c r="AX44" s="154"/>
      <c r="AY44" s="150"/>
      <c r="AZ44" s="150"/>
      <c r="BA44" s="150"/>
    </row>
    <row r="45" spans="1:53" ht="64.900000000000006" customHeight="1">
      <c r="A45" s="147"/>
      <c r="B45" s="148" t="s">
        <v>148</v>
      </c>
      <c r="C45" s="149">
        <f t="shared" si="7"/>
        <v>1525</v>
      </c>
      <c r="D45" s="149">
        <f t="shared" si="25"/>
        <v>0</v>
      </c>
      <c r="E45" s="149">
        <f t="shared" si="8"/>
        <v>1525</v>
      </c>
      <c r="F45" s="149">
        <f t="shared" si="9"/>
        <v>1525</v>
      </c>
      <c r="G45" s="149">
        <f t="shared" si="10"/>
        <v>0</v>
      </c>
      <c r="H45" s="153"/>
      <c r="I45" s="153"/>
      <c r="J45" s="149">
        <f t="shared" si="11"/>
        <v>1525</v>
      </c>
      <c r="K45" s="153">
        <v>1525</v>
      </c>
      <c r="L45" s="153"/>
      <c r="M45" s="149">
        <f t="shared" si="12"/>
        <v>0</v>
      </c>
      <c r="N45" s="149">
        <f t="shared" si="13"/>
        <v>0</v>
      </c>
      <c r="O45" s="153"/>
      <c r="P45" s="153"/>
      <c r="Q45" s="149">
        <f t="shared" si="14"/>
        <v>0</v>
      </c>
      <c r="R45" s="153"/>
      <c r="S45" s="153"/>
      <c r="T45" s="149">
        <f t="shared" si="4"/>
        <v>0</v>
      </c>
      <c r="U45" s="149">
        <f t="shared" si="26"/>
        <v>0</v>
      </c>
      <c r="V45" s="153"/>
      <c r="W45" s="153"/>
      <c r="X45" s="149">
        <f t="shared" si="15"/>
        <v>0</v>
      </c>
      <c r="Y45" s="153"/>
      <c r="Z45" s="153"/>
      <c r="AA45" s="149">
        <f t="shared" si="16"/>
        <v>1267.5965859999999</v>
      </c>
      <c r="AB45" s="149">
        <f t="shared" si="17"/>
        <v>0</v>
      </c>
      <c r="AC45" s="149">
        <f t="shared" si="18"/>
        <v>1267.5965859999999</v>
      </c>
      <c r="AD45" s="149">
        <f t="shared" ref="AD45:AD47" si="42">AE45+AH45</f>
        <v>1267.5965859999999</v>
      </c>
      <c r="AE45" s="149"/>
      <c r="AF45" s="153"/>
      <c r="AG45" s="149"/>
      <c r="AH45" s="149">
        <f t="shared" ref="AH45:AH46" si="43">SUM(AI45:AJ45)</f>
        <v>1267.5965859999999</v>
      </c>
      <c r="AI45" s="153">
        <v>1267.5965859999999</v>
      </c>
      <c r="AJ45" s="154"/>
      <c r="AK45" s="149">
        <f t="shared" si="39"/>
        <v>0</v>
      </c>
      <c r="AL45" s="154"/>
      <c r="AM45" s="154"/>
      <c r="AN45" s="154"/>
      <c r="AO45" s="149">
        <f t="shared" si="20"/>
        <v>0</v>
      </c>
      <c r="AP45" s="154"/>
      <c r="AQ45" s="154"/>
      <c r="AR45" s="149">
        <f t="shared" si="21"/>
        <v>0</v>
      </c>
      <c r="AS45" s="149">
        <f t="shared" si="22"/>
        <v>0</v>
      </c>
      <c r="AT45" s="153"/>
      <c r="AU45" s="149"/>
      <c r="AV45" s="149">
        <f t="shared" si="23"/>
        <v>0</v>
      </c>
      <c r="AW45" s="153"/>
      <c r="AX45" s="154"/>
      <c r="AY45" s="150"/>
      <c r="AZ45" s="150"/>
      <c r="BA45" s="150"/>
    </row>
    <row r="46" spans="1:53" ht="64.900000000000006" customHeight="1">
      <c r="A46" s="147"/>
      <c r="B46" s="148" t="s">
        <v>292</v>
      </c>
      <c r="C46" s="149">
        <f t="shared" ref="C46" si="44">SUM(D46:E46)</f>
        <v>60</v>
      </c>
      <c r="D46" s="149">
        <f t="shared" ref="D46:D47" si="45">G46+U46+N46</f>
        <v>0</v>
      </c>
      <c r="E46" s="149">
        <f t="shared" ref="E46:E47" si="46">J46+X46+Q46</f>
        <v>60</v>
      </c>
      <c r="F46" s="149">
        <f t="shared" si="9"/>
        <v>60</v>
      </c>
      <c r="G46" s="149">
        <f t="shared" si="10"/>
        <v>0</v>
      </c>
      <c r="H46" s="153"/>
      <c r="I46" s="153"/>
      <c r="J46" s="149">
        <f t="shared" si="11"/>
        <v>60</v>
      </c>
      <c r="K46" s="153">
        <v>60</v>
      </c>
      <c r="L46" s="153"/>
      <c r="M46" s="149">
        <f t="shared" si="12"/>
        <v>0</v>
      </c>
      <c r="N46" s="149">
        <f t="shared" si="13"/>
        <v>0</v>
      </c>
      <c r="O46" s="153"/>
      <c r="P46" s="153"/>
      <c r="Q46" s="149">
        <f t="shared" si="14"/>
        <v>0</v>
      </c>
      <c r="R46" s="153"/>
      <c r="S46" s="153"/>
      <c r="T46" s="149">
        <f t="shared" si="4"/>
        <v>0</v>
      </c>
      <c r="U46" s="149">
        <f t="shared" si="26"/>
        <v>0</v>
      </c>
      <c r="V46" s="153"/>
      <c r="W46" s="153"/>
      <c r="X46" s="149">
        <f t="shared" si="15"/>
        <v>0</v>
      </c>
      <c r="Y46" s="153"/>
      <c r="Z46" s="153"/>
      <c r="AA46" s="149">
        <f t="shared" ref="AA46:AA47" si="47">SUM(AB46:AC46)</f>
        <v>41.209919999999997</v>
      </c>
      <c r="AB46" s="149">
        <f t="shared" ref="AB46:AB47" si="48">+AE46+AL46+AS46</f>
        <v>0</v>
      </c>
      <c r="AC46" s="149">
        <f t="shared" ref="AC46:AC47" si="49">+AH46+AO46+AV46</f>
        <v>41.209919999999997</v>
      </c>
      <c r="AD46" s="149">
        <f t="shared" si="42"/>
        <v>41.209919999999997</v>
      </c>
      <c r="AE46" s="149"/>
      <c r="AF46" s="153"/>
      <c r="AG46" s="149"/>
      <c r="AH46" s="149">
        <f t="shared" si="43"/>
        <v>41.209919999999997</v>
      </c>
      <c r="AI46" s="153">
        <v>41.209919999999997</v>
      </c>
      <c r="AJ46" s="154"/>
      <c r="AK46" s="149">
        <f t="shared" si="39"/>
        <v>0</v>
      </c>
      <c r="AL46" s="154"/>
      <c r="AM46" s="154"/>
      <c r="AN46" s="154"/>
      <c r="AO46" s="149">
        <f t="shared" si="20"/>
        <v>0</v>
      </c>
      <c r="AP46" s="154"/>
      <c r="AQ46" s="154"/>
      <c r="AR46" s="149">
        <f t="shared" si="21"/>
        <v>0</v>
      </c>
      <c r="AS46" s="149">
        <f t="shared" si="22"/>
        <v>0</v>
      </c>
      <c r="AT46" s="153"/>
      <c r="AU46" s="149"/>
      <c r="AV46" s="149">
        <f t="shared" si="23"/>
        <v>0</v>
      </c>
      <c r="AW46" s="153"/>
      <c r="AX46" s="154"/>
      <c r="AY46" s="150"/>
      <c r="AZ46" s="150"/>
      <c r="BA46" s="150"/>
    </row>
    <row r="47" spans="1:53" ht="64.900000000000006" customHeight="1">
      <c r="A47" s="147"/>
      <c r="B47" s="148" t="s">
        <v>344</v>
      </c>
      <c r="C47" s="149">
        <f t="shared" ref="C47" si="50">SUM(D47:E47)</f>
        <v>1283</v>
      </c>
      <c r="D47" s="149">
        <f t="shared" si="45"/>
        <v>0</v>
      </c>
      <c r="E47" s="149">
        <f t="shared" si="46"/>
        <v>1283</v>
      </c>
      <c r="F47" s="149">
        <f t="shared" si="9"/>
        <v>0</v>
      </c>
      <c r="G47" s="149">
        <f t="shared" si="10"/>
        <v>0</v>
      </c>
      <c r="H47" s="153"/>
      <c r="I47" s="153"/>
      <c r="J47" s="149">
        <f t="shared" si="11"/>
        <v>0</v>
      </c>
      <c r="K47" s="153"/>
      <c r="L47" s="153"/>
      <c r="M47" s="149">
        <f t="shared" si="12"/>
        <v>0</v>
      </c>
      <c r="N47" s="149">
        <f t="shared" si="13"/>
        <v>0</v>
      </c>
      <c r="O47" s="153"/>
      <c r="P47" s="153"/>
      <c r="Q47" s="149">
        <f t="shared" si="14"/>
        <v>0</v>
      </c>
      <c r="R47" s="153"/>
      <c r="S47" s="153"/>
      <c r="T47" s="149">
        <f>+U47+X47</f>
        <v>1283</v>
      </c>
      <c r="U47" s="149">
        <f t="shared" si="26"/>
        <v>0</v>
      </c>
      <c r="V47" s="153"/>
      <c r="W47" s="153"/>
      <c r="X47" s="149">
        <f t="shared" si="15"/>
        <v>1283</v>
      </c>
      <c r="Y47" s="153">
        <v>1283</v>
      </c>
      <c r="Z47" s="153"/>
      <c r="AA47" s="149">
        <f t="shared" si="47"/>
        <v>1282.97</v>
      </c>
      <c r="AB47" s="149">
        <f t="shared" si="48"/>
        <v>0</v>
      </c>
      <c r="AC47" s="149">
        <f t="shared" si="49"/>
        <v>1282.97</v>
      </c>
      <c r="AD47" s="149">
        <f t="shared" si="42"/>
        <v>0</v>
      </c>
      <c r="AE47" s="149"/>
      <c r="AF47" s="153"/>
      <c r="AG47" s="149"/>
      <c r="AH47" s="149"/>
      <c r="AI47" s="153"/>
      <c r="AJ47" s="154"/>
      <c r="AK47" s="149">
        <f t="shared" si="39"/>
        <v>0</v>
      </c>
      <c r="AL47" s="154"/>
      <c r="AM47" s="154"/>
      <c r="AN47" s="154"/>
      <c r="AO47" s="149">
        <f t="shared" si="20"/>
        <v>0</v>
      </c>
      <c r="AP47" s="154"/>
      <c r="AQ47" s="154"/>
      <c r="AR47" s="149">
        <f t="shared" si="21"/>
        <v>1282.97</v>
      </c>
      <c r="AS47" s="149">
        <f t="shared" si="22"/>
        <v>0</v>
      </c>
      <c r="AT47" s="153"/>
      <c r="AU47" s="149"/>
      <c r="AV47" s="149">
        <f t="shared" si="23"/>
        <v>1282.97</v>
      </c>
      <c r="AW47" s="153">
        <v>1282.97</v>
      </c>
      <c r="AX47" s="154"/>
      <c r="AY47" s="150"/>
      <c r="AZ47" s="150"/>
      <c r="BA47" s="150"/>
    </row>
    <row r="48" spans="1:53" ht="64.900000000000006" customHeight="1">
      <c r="A48" s="147"/>
      <c r="B48" s="148" t="s">
        <v>321</v>
      </c>
      <c r="C48" s="149">
        <f t="shared" si="7"/>
        <v>14595</v>
      </c>
      <c r="D48" s="149">
        <f t="shared" si="25"/>
        <v>11950</v>
      </c>
      <c r="E48" s="149">
        <f t="shared" si="8"/>
        <v>2645</v>
      </c>
      <c r="F48" s="149">
        <f t="shared" si="9"/>
        <v>0</v>
      </c>
      <c r="G48" s="149">
        <f t="shared" si="10"/>
        <v>0</v>
      </c>
      <c r="H48" s="153"/>
      <c r="I48" s="153"/>
      <c r="J48" s="149">
        <f t="shared" si="11"/>
        <v>0</v>
      </c>
      <c r="K48" s="153"/>
      <c r="L48" s="153"/>
      <c r="M48" s="149">
        <f t="shared" si="12"/>
        <v>0</v>
      </c>
      <c r="N48" s="149">
        <f t="shared" si="13"/>
        <v>0</v>
      </c>
      <c r="O48" s="153"/>
      <c r="P48" s="153"/>
      <c r="Q48" s="149">
        <f t="shared" si="14"/>
        <v>0</v>
      </c>
      <c r="R48" s="153"/>
      <c r="S48" s="153"/>
      <c r="T48" s="149">
        <f>+U48+X48</f>
        <v>14595</v>
      </c>
      <c r="U48" s="149">
        <f t="shared" si="26"/>
        <v>11950</v>
      </c>
      <c r="V48" s="153">
        <v>11950</v>
      </c>
      <c r="W48" s="153"/>
      <c r="X48" s="149">
        <f t="shared" si="15"/>
        <v>2645</v>
      </c>
      <c r="Y48" s="153">
        <v>2645</v>
      </c>
      <c r="Z48" s="153"/>
      <c r="AA48" s="149">
        <f t="shared" si="16"/>
        <v>29532.240000000002</v>
      </c>
      <c r="AB48" s="149">
        <f t="shared" si="17"/>
        <v>24153.74</v>
      </c>
      <c r="AC48" s="149">
        <f t="shared" si="18"/>
        <v>5378.5</v>
      </c>
      <c r="AD48" s="149">
        <f t="shared" ref="AD48" si="51">AE48+AH48</f>
        <v>0</v>
      </c>
      <c r="AE48" s="149"/>
      <c r="AF48" s="153"/>
      <c r="AG48" s="149"/>
      <c r="AH48" s="149"/>
      <c r="AI48" s="153"/>
      <c r="AJ48" s="154"/>
      <c r="AK48" s="149">
        <f t="shared" si="39"/>
        <v>0</v>
      </c>
      <c r="AL48" s="154"/>
      <c r="AM48" s="154"/>
      <c r="AN48" s="154"/>
      <c r="AO48" s="149">
        <f t="shared" si="20"/>
        <v>0</v>
      </c>
      <c r="AP48" s="154"/>
      <c r="AQ48" s="154"/>
      <c r="AR48" s="149">
        <f t="shared" si="21"/>
        <v>29532.240000000002</v>
      </c>
      <c r="AS48" s="149">
        <f>+AT48</f>
        <v>24153.74</v>
      </c>
      <c r="AT48" s="153">
        <v>24153.74</v>
      </c>
      <c r="AU48" s="149"/>
      <c r="AV48" s="149">
        <f t="shared" si="23"/>
        <v>5378.5</v>
      </c>
      <c r="AW48" s="153">
        <v>5378.5</v>
      </c>
      <c r="AX48" s="154"/>
      <c r="AY48" s="150"/>
      <c r="AZ48" s="150"/>
      <c r="BA48" s="150"/>
    </row>
    <row r="49" spans="1:53" s="145" customFormat="1" ht="49.9" customHeight="1">
      <c r="A49" s="141" t="s">
        <v>29</v>
      </c>
      <c r="B49" s="142" t="s">
        <v>233</v>
      </c>
      <c r="C49" s="179">
        <f>SUM(C50:C56)</f>
        <v>517287</v>
      </c>
      <c r="D49" s="179">
        <f t="shared" ref="D49:AX49" si="52">SUM(D50:D56)</f>
        <v>242554</v>
      </c>
      <c r="E49" s="179">
        <f t="shared" si="52"/>
        <v>274733</v>
      </c>
      <c r="F49" s="179">
        <f t="shared" si="52"/>
        <v>151564</v>
      </c>
      <c r="G49" s="179">
        <f t="shared" si="52"/>
        <v>93080</v>
      </c>
      <c r="H49" s="179">
        <f t="shared" si="52"/>
        <v>93080</v>
      </c>
      <c r="I49" s="179">
        <f t="shared" si="52"/>
        <v>0</v>
      </c>
      <c r="J49" s="179">
        <f t="shared" si="52"/>
        <v>58484</v>
      </c>
      <c r="K49" s="179">
        <f>SUM(K50:K56)</f>
        <v>58484</v>
      </c>
      <c r="L49" s="179">
        <f>SUM(L50:L56)</f>
        <v>0</v>
      </c>
      <c r="M49" s="179">
        <f t="shared" ref="M49:S49" si="53">SUM(M50:M56)</f>
        <v>242066</v>
      </c>
      <c r="N49" s="179">
        <f t="shared" si="53"/>
        <v>109613</v>
      </c>
      <c r="O49" s="179">
        <f t="shared" si="53"/>
        <v>109613</v>
      </c>
      <c r="P49" s="179">
        <f t="shared" si="53"/>
        <v>0</v>
      </c>
      <c r="Q49" s="179">
        <f t="shared" si="53"/>
        <v>132453</v>
      </c>
      <c r="R49" s="179">
        <f>SUM(R51:R56)</f>
        <v>132453</v>
      </c>
      <c r="S49" s="179">
        <f t="shared" si="53"/>
        <v>0</v>
      </c>
      <c r="T49" s="179">
        <f t="shared" si="52"/>
        <v>123657</v>
      </c>
      <c r="U49" s="179">
        <f t="shared" si="52"/>
        <v>39861</v>
      </c>
      <c r="V49" s="179">
        <f t="shared" si="52"/>
        <v>39861</v>
      </c>
      <c r="W49" s="179">
        <f t="shared" si="52"/>
        <v>0</v>
      </c>
      <c r="X49" s="179">
        <f t="shared" si="52"/>
        <v>83796</v>
      </c>
      <c r="Y49" s="179">
        <f t="shared" si="52"/>
        <v>83796</v>
      </c>
      <c r="Z49" s="179">
        <f t="shared" si="52"/>
        <v>0</v>
      </c>
      <c r="AA49" s="179">
        <f t="shared" si="52"/>
        <v>558413.61999999988</v>
      </c>
      <c r="AB49" s="179">
        <f t="shared" si="52"/>
        <v>361380.82999999996</v>
      </c>
      <c r="AC49" s="179">
        <f t="shared" si="52"/>
        <v>197032.78999999998</v>
      </c>
      <c r="AD49" s="179">
        <f t="shared" si="52"/>
        <v>158457.72000000003</v>
      </c>
      <c r="AE49" s="179">
        <f t="shared" si="52"/>
        <v>120207.41</v>
      </c>
      <c r="AF49" s="179">
        <f t="shared" si="52"/>
        <v>120207.41</v>
      </c>
      <c r="AG49" s="179">
        <f t="shared" si="52"/>
        <v>0</v>
      </c>
      <c r="AH49" s="179">
        <f t="shared" si="52"/>
        <v>38250.31</v>
      </c>
      <c r="AI49" s="179">
        <f t="shared" si="52"/>
        <v>38250.31</v>
      </c>
      <c r="AJ49" s="179">
        <f>SUM(AJ50:AJ56)</f>
        <v>0</v>
      </c>
      <c r="AK49" s="179">
        <f t="shared" ref="AK49:AQ49" si="54">SUM(AK50:AK56)</f>
        <v>244487.61</v>
      </c>
      <c r="AL49" s="179">
        <f t="shared" si="54"/>
        <v>170267.31</v>
      </c>
      <c r="AM49" s="179">
        <f t="shared" si="54"/>
        <v>170267.31</v>
      </c>
      <c r="AN49" s="179">
        <f t="shared" si="54"/>
        <v>0</v>
      </c>
      <c r="AO49" s="179">
        <f t="shared" si="54"/>
        <v>74220.3</v>
      </c>
      <c r="AP49" s="179">
        <f t="shared" si="54"/>
        <v>74220.3</v>
      </c>
      <c r="AQ49" s="179">
        <f t="shared" si="54"/>
        <v>0</v>
      </c>
      <c r="AR49" s="179">
        <f t="shared" si="52"/>
        <v>155468.29</v>
      </c>
      <c r="AS49" s="179">
        <f t="shared" si="52"/>
        <v>70906.11</v>
      </c>
      <c r="AT49" s="179">
        <f>SUM(AT50:AT56)</f>
        <v>70906.11</v>
      </c>
      <c r="AU49" s="179">
        <f t="shared" si="52"/>
        <v>0</v>
      </c>
      <c r="AV49" s="179">
        <f t="shared" si="52"/>
        <v>84562.18</v>
      </c>
      <c r="AW49" s="179">
        <f t="shared" si="52"/>
        <v>84562.18</v>
      </c>
      <c r="AX49" s="179">
        <f t="shared" si="52"/>
        <v>0</v>
      </c>
      <c r="AY49" s="144">
        <f t="shared" si="6"/>
        <v>1.0795044530405749</v>
      </c>
      <c r="AZ49" s="144">
        <f t="shared" ref="AZ49:AZ56" si="55">AB49/D49</f>
        <v>1.489898455601639</v>
      </c>
      <c r="BA49" s="144">
        <f t="shared" si="24"/>
        <v>0.71717918852121876</v>
      </c>
    </row>
    <row r="50" spans="1:53" ht="66" customHeight="1">
      <c r="A50" s="147">
        <v>1</v>
      </c>
      <c r="B50" s="152" t="s">
        <v>140</v>
      </c>
      <c r="C50" s="149">
        <f t="shared" ref="C50:C56" si="56">SUM(D50:E50)</f>
        <v>12860</v>
      </c>
      <c r="D50" s="149">
        <f>G50+U50+N50</f>
        <v>2410</v>
      </c>
      <c r="E50" s="149">
        <f>J50+X50+Q50</f>
        <v>10450</v>
      </c>
      <c r="F50" s="149">
        <f t="shared" ref="F50" si="57">G50+J50</f>
        <v>2311</v>
      </c>
      <c r="G50" s="149">
        <f t="shared" ref="G50" si="58">SUM(H50:I50)</f>
        <v>1140</v>
      </c>
      <c r="H50" s="153">
        <v>1140</v>
      </c>
      <c r="I50" s="153"/>
      <c r="J50" s="149">
        <f t="shared" ref="J50" si="59">SUM(K50:L50)</f>
        <v>1171</v>
      </c>
      <c r="K50" s="153">
        <v>1171</v>
      </c>
      <c r="L50" s="153"/>
      <c r="M50" s="149">
        <f t="shared" ref="M50:M56" si="60">N50+Q50</f>
        <v>0</v>
      </c>
      <c r="N50" s="149">
        <f t="shared" ref="N50:N56" si="61">SUM(O50:P50)</f>
        <v>0</v>
      </c>
      <c r="O50" s="153"/>
      <c r="P50" s="153"/>
      <c r="Q50" s="149">
        <f t="shared" ref="Q50:Q55" si="62">SUM(R50:S50)</f>
        <v>0</v>
      </c>
      <c r="S50" s="153"/>
      <c r="T50" s="149">
        <f t="shared" ref="T50" si="63">U50+X50</f>
        <v>10549</v>
      </c>
      <c r="U50" s="149">
        <f t="shared" ref="U50" si="64">SUM(V50:W50)</f>
        <v>1270</v>
      </c>
      <c r="V50" s="153">
        <v>1270</v>
      </c>
      <c r="W50" s="153"/>
      <c r="X50" s="149">
        <f t="shared" ref="X50:X56" si="65">SUM(Y50:Z50)</f>
        <v>9279</v>
      </c>
      <c r="Y50" s="153">
        <v>9279</v>
      </c>
      <c r="Z50" s="153"/>
      <c r="AA50" s="149">
        <f>SUM(AB50:AC50)</f>
        <v>14827.119999999999</v>
      </c>
      <c r="AB50" s="149">
        <f>AE50+AS50+AM50</f>
        <v>3685.0499999999997</v>
      </c>
      <c r="AC50" s="149">
        <f>AH50+AV50+AP50</f>
        <v>11142.07</v>
      </c>
      <c r="AD50" s="154">
        <f>+AE50+AH50</f>
        <v>3200.24</v>
      </c>
      <c r="AE50" s="149">
        <f t="shared" ref="AE50:AE56" si="66">SUM(AF50:AG50)</f>
        <v>2280.2399999999998</v>
      </c>
      <c r="AF50" s="153">
        <v>2280.2399999999998</v>
      </c>
      <c r="AG50" s="154"/>
      <c r="AH50" s="149">
        <f t="shared" ref="AH50:AH56" si="67">SUM(AI50:AJ50)</f>
        <v>920</v>
      </c>
      <c r="AI50" s="153">
        <v>920</v>
      </c>
      <c r="AJ50" s="154"/>
      <c r="AK50" s="154">
        <f>+AL50+AO50</f>
        <v>0</v>
      </c>
      <c r="AL50" s="154">
        <f>+AM50</f>
        <v>0</v>
      </c>
      <c r="AM50" s="154"/>
      <c r="AN50" s="154"/>
      <c r="AO50" s="154">
        <f>+AP50</f>
        <v>0</v>
      </c>
      <c r="AP50" s="154"/>
      <c r="AQ50" s="154"/>
      <c r="AR50" s="149">
        <f t="shared" ref="AR50" si="68">AS50+AV50</f>
        <v>11626.88</v>
      </c>
      <c r="AS50" s="149">
        <f t="shared" ref="AS50" si="69">SUM(AT50:AU50)</f>
        <v>1404.81</v>
      </c>
      <c r="AT50" s="153">
        <v>1404.81</v>
      </c>
      <c r="AU50" s="154"/>
      <c r="AV50" s="149">
        <f t="shared" ref="AV50:AV56" si="70">SUM(AW50:AX50)</f>
        <v>10222.07</v>
      </c>
      <c r="AW50" s="153">
        <v>10222.07</v>
      </c>
      <c r="AX50" s="154"/>
      <c r="AY50" s="150">
        <f t="shared" si="6"/>
        <v>1.152964230171073</v>
      </c>
      <c r="AZ50" s="150">
        <f t="shared" si="55"/>
        <v>1.5290663900414936</v>
      </c>
      <c r="BA50" s="150">
        <f t="shared" si="24"/>
        <v>1.0662267942583732</v>
      </c>
    </row>
    <row r="51" spans="1:53" ht="49.9" customHeight="1">
      <c r="A51" s="147">
        <v>2</v>
      </c>
      <c r="B51" s="152" t="s">
        <v>141</v>
      </c>
      <c r="C51" s="149">
        <f t="shared" si="56"/>
        <v>46061</v>
      </c>
      <c r="D51" s="149">
        <f t="shared" ref="D51:D56" si="71">G51+U51+N51</f>
        <v>14501</v>
      </c>
      <c r="E51" s="149">
        <f t="shared" ref="E51:E56" si="72">J51+X51+Q51</f>
        <v>31560</v>
      </c>
      <c r="F51" s="149">
        <f t="shared" ref="F51:F56" si="73">G51+J51</f>
        <v>19880</v>
      </c>
      <c r="G51" s="149">
        <f t="shared" ref="G51:G56" si="74">SUM(H51:I51)</f>
        <v>11520</v>
      </c>
      <c r="H51" s="153">
        <v>11520</v>
      </c>
      <c r="I51" s="153"/>
      <c r="J51" s="149">
        <f t="shared" ref="J51:J56" si="75">SUM(K51:L51)</f>
        <v>8360</v>
      </c>
      <c r="K51" s="153">
        <v>8360</v>
      </c>
      <c r="L51" s="153"/>
      <c r="M51" s="149">
        <f t="shared" si="60"/>
        <v>11380</v>
      </c>
      <c r="N51" s="149">
        <f t="shared" si="61"/>
        <v>1666</v>
      </c>
      <c r="O51" s="153">
        <v>1666</v>
      </c>
      <c r="P51" s="153"/>
      <c r="Q51" s="149">
        <f t="shared" si="62"/>
        <v>9714</v>
      </c>
      <c r="R51" s="153">
        <v>9714</v>
      </c>
      <c r="S51" s="153"/>
      <c r="T51" s="149">
        <f t="shared" ref="T51:T56" si="76">U51+X51</f>
        <v>14801</v>
      </c>
      <c r="U51" s="149">
        <f t="shared" ref="U51:U56" si="77">SUM(V51:W51)</f>
        <v>1315</v>
      </c>
      <c r="V51" s="153">
        <v>1315</v>
      </c>
      <c r="W51" s="153"/>
      <c r="X51" s="149">
        <f t="shared" si="65"/>
        <v>13486</v>
      </c>
      <c r="Y51" s="153">
        <v>13486</v>
      </c>
      <c r="Z51" s="153"/>
      <c r="AA51" s="149">
        <f t="shared" ref="AA51:AA56" si="78">SUM(AB51:AC51)</f>
        <v>41791.26</v>
      </c>
      <c r="AB51" s="149">
        <f t="shared" ref="AB51:AB56" si="79">AE51+AS51+AM51</f>
        <v>16034.9</v>
      </c>
      <c r="AC51" s="149">
        <f t="shared" ref="AC51:AC56" si="80">AH51+AV51+AP51</f>
        <v>25756.36</v>
      </c>
      <c r="AD51" s="154">
        <f t="shared" ref="AD51:AD56" si="81">+AE51+AH51</f>
        <v>15443.23</v>
      </c>
      <c r="AE51" s="149">
        <f t="shared" si="66"/>
        <v>12169.05</v>
      </c>
      <c r="AF51" s="153">
        <v>12169.05</v>
      </c>
      <c r="AG51" s="154"/>
      <c r="AH51" s="149">
        <f t="shared" si="67"/>
        <v>3274.18</v>
      </c>
      <c r="AI51" s="153">
        <v>3274.18</v>
      </c>
      <c r="AJ51" s="154"/>
      <c r="AK51" s="154">
        <f t="shared" ref="AK51:AK56" si="82">+AL51+AO51</f>
        <v>10920.220000000001</v>
      </c>
      <c r="AL51" s="154">
        <f t="shared" ref="AL51:AL56" si="83">+AM51</f>
        <v>2229.85</v>
      </c>
      <c r="AM51" s="154">
        <v>2229.85</v>
      </c>
      <c r="AN51" s="154"/>
      <c r="AO51" s="154">
        <f t="shared" ref="AO51:AO56" si="84">+AP51</f>
        <v>8690.3700000000008</v>
      </c>
      <c r="AP51" s="154">
        <v>8690.3700000000008</v>
      </c>
      <c r="AQ51" s="154"/>
      <c r="AR51" s="149">
        <f t="shared" ref="AR51:AR56" si="85">AS51+AV51</f>
        <v>15427.81</v>
      </c>
      <c r="AS51" s="149">
        <f t="shared" ref="AS51:AS56" si="86">SUM(AT51:AU51)</f>
        <v>1636</v>
      </c>
      <c r="AT51" s="153">
        <v>1636</v>
      </c>
      <c r="AU51" s="154"/>
      <c r="AV51" s="149">
        <f t="shared" si="70"/>
        <v>13791.81</v>
      </c>
      <c r="AW51" s="153">
        <v>13791.81</v>
      </c>
      <c r="AX51" s="154"/>
      <c r="AY51" s="150">
        <f t="shared" si="6"/>
        <v>0.9073024901760709</v>
      </c>
      <c r="AZ51" s="150">
        <f t="shared" si="55"/>
        <v>1.1057789117991863</v>
      </c>
      <c r="BA51" s="150">
        <f t="shared" si="24"/>
        <v>0.81610773130545</v>
      </c>
    </row>
    <row r="52" spans="1:53" ht="49.9" customHeight="1">
      <c r="A52" s="147">
        <v>3</v>
      </c>
      <c r="B52" s="152" t="s">
        <v>142</v>
      </c>
      <c r="C52" s="149">
        <f t="shared" si="56"/>
        <v>69127</v>
      </c>
      <c r="D52" s="149">
        <f t="shared" si="71"/>
        <v>41630</v>
      </c>
      <c r="E52" s="149">
        <f t="shared" si="72"/>
        <v>27497</v>
      </c>
      <c r="F52" s="149">
        <f t="shared" si="73"/>
        <v>38660</v>
      </c>
      <c r="G52" s="149">
        <f t="shared" si="74"/>
        <v>31630</v>
      </c>
      <c r="H52" s="153">
        <v>31630</v>
      </c>
      <c r="I52" s="153"/>
      <c r="J52" s="149">
        <f t="shared" si="75"/>
        <v>7030</v>
      </c>
      <c r="K52" s="156">
        <v>7030</v>
      </c>
      <c r="L52" s="153"/>
      <c r="M52" s="149">
        <f t="shared" si="60"/>
        <v>19154</v>
      </c>
      <c r="N52" s="149">
        <f t="shared" si="61"/>
        <v>7000</v>
      </c>
      <c r="O52" s="153">
        <v>7000</v>
      </c>
      <c r="P52" s="153"/>
      <c r="Q52" s="149">
        <f t="shared" si="62"/>
        <v>12154</v>
      </c>
      <c r="R52" s="153">
        <v>12154</v>
      </c>
      <c r="S52" s="153"/>
      <c r="T52" s="149">
        <f t="shared" si="76"/>
        <v>11313</v>
      </c>
      <c r="U52" s="149">
        <f t="shared" si="77"/>
        <v>3000</v>
      </c>
      <c r="V52" s="153">
        <v>3000</v>
      </c>
      <c r="W52" s="153"/>
      <c r="X52" s="149">
        <f t="shared" si="65"/>
        <v>8313</v>
      </c>
      <c r="Y52" s="153">
        <v>8313</v>
      </c>
      <c r="Z52" s="153"/>
      <c r="AA52" s="149">
        <f t="shared" si="78"/>
        <v>61930.83</v>
      </c>
      <c r="AB52" s="149">
        <f t="shared" si="79"/>
        <v>40883.61</v>
      </c>
      <c r="AC52" s="149">
        <f t="shared" si="80"/>
        <v>21047.22</v>
      </c>
      <c r="AD52" s="154">
        <f t="shared" si="81"/>
        <v>28543.8</v>
      </c>
      <c r="AE52" s="149">
        <f t="shared" si="66"/>
        <v>24482.28</v>
      </c>
      <c r="AF52" s="153">
        <v>24482.28</v>
      </c>
      <c r="AG52" s="154"/>
      <c r="AH52" s="149">
        <f t="shared" si="67"/>
        <v>4061.52</v>
      </c>
      <c r="AI52" s="156">
        <v>4061.52</v>
      </c>
      <c r="AJ52" s="154"/>
      <c r="AK52" s="154">
        <f t="shared" si="82"/>
        <v>15742.23</v>
      </c>
      <c r="AL52" s="154">
        <f t="shared" si="83"/>
        <v>7700.12</v>
      </c>
      <c r="AM52" s="154">
        <v>7700.12</v>
      </c>
      <c r="AN52" s="154"/>
      <c r="AO52" s="154">
        <f t="shared" si="84"/>
        <v>8042.11</v>
      </c>
      <c r="AP52" s="154">
        <v>8042.11</v>
      </c>
      <c r="AQ52" s="154"/>
      <c r="AR52" s="149">
        <f t="shared" si="85"/>
        <v>17644.8</v>
      </c>
      <c r="AS52" s="149">
        <f t="shared" si="86"/>
        <v>8701.2099999999991</v>
      </c>
      <c r="AT52" s="153">
        <v>8701.2099999999991</v>
      </c>
      <c r="AU52" s="154"/>
      <c r="AV52" s="149">
        <f t="shared" si="70"/>
        <v>8943.59</v>
      </c>
      <c r="AW52" s="153">
        <v>8943.59</v>
      </c>
      <c r="AX52" s="154"/>
      <c r="AY52" s="150">
        <f t="shared" si="6"/>
        <v>0.89589928681991116</v>
      </c>
      <c r="AZ52" s="150">
        <f t="shared" si="55"/>
        <v>0.98207086235887586</v>
      </c>
      <c r="BA52" s="150">
        <f t="shared" si="24"/>
        <v>0.76543695675891921</v>
      </c>
    </row>
    <row r="53" spans="1:53" ht="49.9" customHeight="1">
      <c r="A53" s="147">
        <v>4</v>
      </c>
      <c r="B53" s="152" t="s">
        <v>143</v>
      </c>
      <c r="C53" s="149">
        <f t="shared" si="56"/>
        <v>33404</v>
      </c>
      <c r="D53" s="149">
        <f t="shared" si="71"/>
        <v>14223</v>
      </c>
      <c r="E53" s="149">
        <f t="shared" si="72"/>
        <v>19181</v>
      </c>
      <c r="F53" s="149">
        <f t="shared" si="73"/>
        <v>19840</v>
      </c>
      <c r="G53" s="149">
        <f t="shared" si="74"/>
        <v>11520</v>
      </c>
      <c r="H53" s="153">
        <v>11520</v>
      </c>
      <c r="I53" s="153"/>
      <c r="J53" s="149">
        <f t="shared" si="75"/>
        <v>8320</v>
      </c>
      <c r="K53" s="153">
        <v>8320</v>
      </c>
      <c r="L53" s="153"/>
      <c r="M53" s="149">
        <f t="shared" si="60"/>
        <v>5155</v>
      </c>
      <c r="N53" s="149">
        <f t="shared" si="61"/>
        <v>2703</v>
      </c>
      <c r="O53" s="153">
        <v>2703</v>
      </c>
      <c r="P53" s="153"/>
      <c r="Q53" s="149">
        <f t="shared" si="62"/>
        <v>2452</v>
      </c>
      <c r="R53" s="153">
        <v>2452</v>
      </c>
      <c r="S53" s="153"/>
      <c r="T53" s="149">
        <f t="shared" si="76"/>
        <v>8409</v>
      </c>
      <c r="U53" s="149">
        <f t="shared" si="77"/>
        <v>0</v>
      </c>
      <c r="V53" s="153"/>
      <c r="W53" s="153"/>
      <c r="X53" s="149">
        <f t="shared" si="65"/>
        <v>8409</v>
      </c>
      <c r="Y53" s="153">
        <v>8409</v>
      </c>
      <c r="Z53" s="153"/>
      <c r="AA53" s="149">
        <f t="shared" si="78"/>
        <v>35937.919999999998</v>
      </c>
      <c r="AB53" s="149">
        <f t="shared" si="79"/>
        <v>17155.07</v>
      </c>
      <c r="AC53" s="149">
        <f t="shared" si="80"/>
        <v>18782.849999999999</v>
      </c>
      <c r="AD53" s="154">
        <f t="shared" si="81"/>
        <v>20356.620000000003</v>
      </c>
      <c r="AE53" s="149">
        <f t="shared" si="66"/>
        <v>12958.19</v>
      </c>
      <c r="AF53" s="153">
        <v>12958.19</v>
      </c>
      <c r="AG53" s="154"/>
      <c r="AH53" s="149">
        <f t="shared" si="67"/>
        <v>7398.43</v>
      </c>
      <c r="AI53" s="153">
        <v>7398.43</v>
      </c>
      <c r="AJ53" s="154"/>
      <c r="AK53" s="154">
        <f t="shared" si="82"/>
        <v>6334.42</v>
      </c>
      <c r="AL53" s="154">
        <f t="shared" si="83"/>
        <v>4196.88</v>
      </c>
      <c r="AM53" s="154">
        <v>4196.88</v>
      </c>
      <c r="AN53" s="154"/>
      <c r="AO53" s="154">
        <f t="shared" si="84"/>
        <v>2137.54</v>
      </c>
      <c r="AP53" s="154">
        <v>2137.54</v>
      </c>
      <c r="AQ53" s="154"/>
      <c r="AR53" s="149">
        <f t="shared" si="85"/>
        <v>9246.8799999999992</v>
      </c>
      <c r="AS53" s="149"/>
      <c r="AT53" s="153"/>
      <c r="AU53" s="154"/>
      <c r="AV53" s="149">
        <f t="shared" si="70"/>
        <v>9246.8799999999992</v>
      </c>
      <c r="AW53" s="153">
        <v>9246.8799999999992</v>
      </c>
      <c r="AX53" s="154"/>
      <c r="AY53" s="150">
        <f t="shared" si="6"/>
        <v>1.0758567836187283</v>
      </c>
      <c r="AZ53" s="150">
        <f t="shared" si="55"/>
        <v>1.2061498980524503</v>
      </c>
      <c r="BA53" s="150">
        <f t="shared" si="24"/>
        <v>0.9792424795370418</v>
      </c>
    </row>
    <row r="54" spans="1:53" ht="49.9" customHeight="1">
      <c r="A54" s="147">
        <v>5</v>
      </c>
      <c r="B54" s="152" t="s">
        <v>144</v>
      </c>
      <c r="C54" s="149">
        <f t="shared" si="56"/>
        <v>90003</v>
      </c>
      <c r="D54" s="149">
        <f t="shared" si="71"/>
        <v>47370</v>
      </c>
      <c r="E54" s="149">
        <f t="shared" si="72"/>
        <v>42633</v>
      </c>
      <c r="F54" s="149">
        <f t="shared" si="73"/>
        <v>49885</v>
      </c>
      <c r="G54" s="149">
        <f t="shared" si="74"/>
        <v>33880</v>
      </c>
      <c r="H54" s="153">
        <v>33880</v>
      </c>
      <c r="I54" s="153"/>
      <c r="J54" s="149">
        <f t="shared" si="75"/>
        <v>16005</v>
      </c>
      <c r="K54" s="153">
        <v>16005</v>
      </c>
      <c r="L54" s="153"/>
      <c r="M54" s="149">
        <f t="shared" si="60"/>
        <v>27665</v>
      </c>
      <c r="N54" s="149">
        <f t="shared" si="61"/>
        <v>13490</v>
      </c>
      <c r="O54" s="153">
        <v>13490</v>
      </c>
      <c r="P54" s="153"/>
      <c r="Q54" s="149">
        <f t="shared" si="62"/>
        <v>14175</v>
      </c>
      <c r="R54" s="153">
        <v>14175</v>
      </c>
      <c r="S54" s="153"/>
      <c r="T54" s="149">
        <f t="shared" si="76"/>
        <v>12453</v>
      </c>
      <c r="U54" s="149">
        <f t="shared" si="77"/>
        <v>0</v>
      </c>
      <c r="V54" s="153"/>
      <c r="W54" s="153"/>
      <c r="X54" s="149">
        <f t="shared" si="65"/>
        <v>12453</v>
      </c>
      <c r="Y54" s="153">
        <v>12453</v>
      </c>
      <c r="Z54" s="153"/>
      <c r="AA54" s="149">
        <f t="shared" si="78"/>
        <v>111019.65999999999</v>
      </c>
      <c r="AB54" s="149">
        <f t="shared" si="79"/>
        <v>78194.459999999992</v>
      </c>
      <c r="AC54" s="149">
        <f t="shared" si="80"/>
        <v>32825.199999999997</v>
      </c>
      <c r="AD54" s="154">
        <f t="shared" si="81"/>
        <v>66210.14</v>
      </c>
      <c r="AE54" s="149">
        <f t="shared" si="66"/>
        <v>53634.7</v>
      </c>
      <c r="AF54" s="153">
        <v>53634.7</v>
      </c>
      <c r="AG54" s="154"/>
      <c r="AH54" s="149">
        <f t="shared" si="67"/>
        <v>12575.44</v>
      </c>
      <c r="AI54" s="153">
        <v>12575.44</v>
      </c>
      <c r="AJ54" s="154"/>
      <c r="AK54" s="154">
        <f t="shared" si="82"/>
        <v>33040.42</v>
      </c>
      <c r="AL54" s="154">
        <f t="shared" si="83"/>
        <v>24559.759999999998</v>
      </c>
      <c r="AM54" s="154">
        <v>24559.759999999998</v>
      </c>
      <c r="AN54" s="154"/>
      <c r="AO54" s="154">
        <f t="shared" si="84"/>
        <v>8480.66</v>
      </c>
      <c r="AP54" s="154">
        <v>8480.66</v>
      </c>
      <c r="AQ54" s="154"/>
      <c r="AR54" s="149">
        <f t="shared" si="85"/>
        <v>11769.1</v>
      </c>
      <c r="AS54" s="149"/>
      <c r="AT54" s="153"/>
      <c r="AU54" s="154"/>
      <c r="AV54" s="149">
        <f t="shared" si="70"/>
        <v>11769.1</v>
      </c>
      <c r="AW54" s="153">
        <v>11769.1</v>
      </c>
      <c r="AX54" s="154"/>
      <c r="AY54" s="150">
        <f t="shared" si="6"/>
        <v>1.2335106607557524</v>
      </c>
      <c r="AZ54" s="150">
        <f t="shared" si="55"/>
        <v>1.6507169094363519</v>
      </c>
      <c r="BA54" s="150">
        <f t="shared" si="24"/>
        <v>0.769948162221753</v>
      </c>
    </row>
    <row r="55" spans="1:53" ht="49.9" customHeight="1">
      <c r="A55" s="147">
        <v>6</v>
      </c>
      <c r="B55" s="152" t="s">
        <v>145</v>
      </c>
      <c r="C55" s="149">
        <f t="shared" si="56"/>
        <v>74105</v>
      </c>
      <c r="D55" s="149">
        <f t="shared" si="71"/>
        <v>30815</v>
      </c>
      <c r="E55" s="149">
        <f t="shared" si="72"/>
        <v>43290</v>
      </c>
      <c r="F55" s="149">
        <f t="shared" si="73"/>
        <v>9779</v>
      </c>
      <c r="G55" s="149">
        <f t="shared" si="74"/>
        <v>3390</v>
      </c>
      <c r="H55" s="153">
        <v>3390</v>
      </c>
      <c r="I55" s="153"/>
      <c r="J55" s="149">
        <f t="shared" si="75"/>
        <v>6389</v>
      </c>
      <c r="K55" s="153">
        <v>6389</v>
      </c>
      <c r="L55" s="153"/>
      <c r="M55" s="149">
        <f t="shared" si="60"/>
        <v>55045</v>
      </c>
      <c r="N55" s="149">
        <f t="shared" si="61"/>
        <v>27425</v>
      </c>
      <c r="O55" s="153">
        <v>27425</v>
      </c>
      <c r="P55" s="153"/>
      <c r="Q55" s="149">
        <f t="shared" si="62"/>
        <v>27620</v>
      </c>
      <c r="R55" s="153">
        <v>27620</v>
      </c>
      <c r="S55" s="153"/>
      <c r="T55" s="149">
        <f t="shared" si="76"/>
        <v>9281</v>
      </c>
      <c r="U55" s="149">
        <f t="shared" si="77"/>
        <v>0</v>
      </c>
      <c r="V55" s="153"/>
      <c r="W55" s="153"/>
      <c r="X55" s="149">
        <f t="shared" si="65"/>
        <v>9281</v>
      </c>
      <c r="Y55" s="153">
        <v>9281</v>
      </c>
      <c r="Z55" s="153"/>
      <c r="AA55" s="149">
        <f t="shared" si="78"/>
        <v>74664.479999999996</v>
      </c>
      <c r="AB55" s="149">
        <f t="shared" si="79"/>
        <v>44822.82</v>
      </c>
      <c r="AC55" s="149">
        <f t="shared" si="80"/>
        <v>29841.659999999996</v>
      </c>
      <c r="AD55" s="154">
        <f t="shared" si="81"/>
        <v>10908.82</v>
      </c>
      <c r="AE55" s="149">
        <f t="shared" si="66"/>
        <v>7210.82</v>
      </c>
      <c r="AF55" s="153">
        <v>7210.82</v>
      </c>
      <c r="AG55" s="154"/>
      <c r="AH55" s="149">
        <f t="shared" si="67"/>
        <v>3698</v>
      </c>
      <c r="AI55" s="153">
        <v>3698</v>
      </c>
      <c r="AJ55" s="154"/>
      <c r="AK55" s="154">
        <f t="shared" si="82"/>
        <v>54857.78</v>
      </c>
      <c r="AL55" s="154">
        <f t="shared" si="83"/>
        <v>37612</v>
      </c>
      <c r="AM55" s="154">
        <v>37612</v>
      </c>
      <c r="AN55" s="154"/>
      <c r="AO55" s="154">
        <f t="shared" si="84"/>
        <v>17245.78</v>
      </c>
      <c r="AP55" s="154">
        <v>17245.78</v>
      </c>
      <c r="AQ55" s="154"/>
      <c r="AR55" s="149">
        <f t="shared" si="85"/>
        <v>8897.8799999999992</v>
      </c>
      <c r="AS55" s="149"/>
      <c r="AT55" s="153"/>
      <c r="AU55" s="154"/>
      <c r="AV55" s="149">
        <f t="shared" si="70"/>
        <v>8897.8799999999992</v>
      </c>
      <c r="AW55" s="153">
        <v>8897.8799999999992</v>
      </c>
      <c r="AX55" s="154"/>
      <c r="AY55" s="150">
        <f t="shared" si="6"/>
        <v>1.0075498279468322</v>
      </c>
      <c r="AZ55" s="150">
        <f t="shared" si="55"/>
        <v>1.4545779652766511</v>
      </c>
      <c r="BA55" s="150">
        <f t="shared" si="24"/>
        <v>0.6893430353430352</v>
      </c>
    </row>
    <row r="56" spans="1:53" ht="49.9" customHeight="1">
      <c r="A56" s="147">
        <v>7</v>
      </c>
      <c r="B56" s="152" t="s">
        <v>146</v>
      </c>
      <c r="C56" s="149">
        <f t="shared" si="56"/>
        <v>191727</v>
      </c>
      <c r="D56" s="149">
        <f t="shared" si="71"/>
        <v>91605</v>
      </c>
      <c r="E56" s="149">
        <f t="shared" si="72"/>
        <v>100122</v>
      </c>
      <c r="F56" s="149">
        <f t="shared" si="73"/>
        <v>11209</v>
      </c>
      <c r="G56" s="149">
        <f t="shared" si="74"/>
        <v>0</v>
      </c>
      <c r="H56" s="153"/>
      <c r="I56" s="153"/>
      <c r="J56" s="149">
        <f t="shared" si="75"/>
        <v>11209</v>
      </c>
      <c r="K56" s="153">
        <v>11209</v>
      </c>
      <c r="L56" s="153"/>
      <c r="M56" s="149">
        <f t="shared" si="60"/>
        <v>123667</v>
      </c>
      <c r="N56" s="149">
        <f t="shared" si="61"/>
        <v>57329</v>
      </c>
      <c r="O56" s="153">
        <v>57329</v>
      </c>
      <c r="P56" s="153"/>
      <c r="Q56" s="149">
        <f>SUM(R56:S56)</f>
        <v>66338</v>
      </c>
      <c r="R56" s="153">
        <v>66338</v>
      </c>
      <c r="S56" s="153"/>
      <c r="T56" s="149">
        <f t="shared" si="76"/>
        <v>56851</v>
      </c>
      <c r="U56" s="149">
        <f t="shared" si="77"/>
        <v>34276</v>
      </c>
      <c r="V56" s="153">
        <v>34276</v>
      </c>
      <c r="W56" s="153"/>
      <c r="X56" s="149">
        <f t="shared" si="65"/>
        <v>22575</v>
      </c>
      <c r="Y56" s="153">
        <v>22575</v>
      </c>
      <c r="Z56" s="153"/>
      <c r="AA56" s="149">
        <f t="shared" si="78"/>
        <v>218242.34999999998</v>
      </c>
      <c r="AB56" s="149">
        <f t="shared" si="79"/>
        <v>160604.91999999998</v>
      </c>
      <c r="AC56" s="149">
        <f t="shared" si="80"/>
        <v>57637.429999999993</v>
      </c>
      <c r="AD56" s="154">
        <f t="shared" si="81"/>
        <v>13794.869999999999</v>
      </c>
      <c r="AE56" s="149">
        <f t="shared" si="66"/>
        <v>7472.13</v>
      </c>
      <c r="AF56" s="153">
        <v>7472.13</v>
      </c>
      <c r="AG56" s="154"/>
      <c r="AH56" s="149">
        <f t="shared" si="67"/>
        <v>6322.74</v>
      </c>
      <c r="AI56" s="153">
        <v>6322.74</v>
      </c>
      <c r="AJ56" s="154"/>
      <c r="AK56" s="154">
        <f t="shared" si="82"/>
        <v>123592.54</v>
      </c>
      <c r="AL56" s="154">
        <f t="shared" si="83"/>
        <v>93968.7</v>
      </c>
      <c r="AM56" s="154">
        <v>93968.7</v>
      </c>
      <c r="AN56" s="154"/>
      <c r="AO56" s="154">
        <f t="shared" si="84"/>
        <v>29623.84</v>
      </c>
      <c r="AP56" s="154">
        <v>29623.84</v>
      </c>
      <c r="AQ56" s="154"/>
      <c r="AR56" s="149">
        <f t="shared" si="85"/>
        <v>80854.94</v>
      </c>
      <c r="AS56" s="149">
        <f t="shared" si="86"/>
        <v>59164.09</v>
      </c>
      <c r="AT56" s="153">
        <v>59164.09</v>
      </c>
      <c r="AU56" s="154"/>
      <c r="AV56" s="149">
        <f t="shared" si="70"/>
        <v>21690.85</v>
      </c>
      <c r="AW56" s="153">
        <v>21690.85</v>
      </c>
      <c r="AX56" s="154"/>
      <c r="AY56" s="150">
        <f t="shared" si="6"/>
        <v>1.1382974228981833</v>
      </c>
      <c r="AZ56" s="150">
        <f t="shared" si="55"/>
        <v>1.7532331204628566</v>
      </c>
      <c r="BA56" s="150">
        <f t="shared" si="24"/>
        <v>0.5756719801841752</v>
      </c>
    </row>
  </sheetData>
  <mergeCells count="71">
    <mergeCell ref="AK9:AQ9"/>
    <mergeCell ref="AK10:AK12"/>
    <mergeCell ref="AL10:AN10"/>
    <mergeCell ref="AO10:AQ10"/>
    <mergeCell ref="AL11:AL12"/>
    <mergeCell ref="AM11:AN11"/>
    <mergeCell ref="AO11:AO12"/>
    <mergeCell ref="AP11:AQ11"/>
    <mergeCell ref="AS11:AS12"/>
    <mergeCell ref="A5:BA5"/>
    <mergeCell ref="AR9:AX9"/>
    <mergeCell ref="AD9:AJ9"/>
    <mergeCell ref="AB9:AC9"/>
    <mergeCell ref="AA9:AA12"/>
    <mergeCell ref="AA8:AX8"/>
    <mergeCell ref="C8:Z8"/>
    <mergeCell ref="AT11:AU11"/>
    <mergeCell ref="AV11:AV12"/>
    <mergeCell ref="AW11:AX11"/>
    <mergeCell ref="AD10:AD12"/>
    <mergeCell ref="AC10:AC12"/>
    <mergeCell ref="AB10:AB12"/>
    <mergeCell ref="AE10:AG10"/>
    <mergeCell ref="M9:S9"/>
    <mergeCell ref="AI1:AJ1"/>
    <mergeCell ref="AW1:AX1"/>
    <mergeCell ref="T9:Z9"/>
    <mergeCell ref="T10:T12"/>
    <mergeCell ref="U10:W10"/>
    <mergeCell ref="X10:Z10"/>
    <mergeCell ref="U11:U12"/>
    <mergeCell ref="V11:W11"/>
    <mergeCell ref="X11:X12"/>
    <mergeCell ref="Y11:Z11"/>
    <mergeCell ref="AS10:AU10"/>
    <mergeCell ref="AV10:AX10"/>
    <mergeCell ref="AE11:AE12"/>
    <mergeCell ref="AF11:AG11"/>
    <mergeCell ref="AH11:AH12"/>
    <mergeCell ref="AR10:AR12"/>
    <mergeCell ref="G10:I10"/>
    <mergeCell ref="AI11:AJ11"/>
    <mergeCell ref="J10:L10"/>
    <mergeCell ref="G11:G12"/>
    <mergeCell ref="H11:I11"/>
    <mergeCell ref="J11:J12"/>
    <mergeCell ref="K11:L11"/>
    <mergeCell ref="AH10:AJ10"/>
    <mergeCell ref="M10:M12"/>
    <mergeCell ref="N10:P10"/>
    <mergeCell ref="Q10:S10"/>
    <mergeCell ref="N11:N12"/>
    <mergeCell ref="O11:P11"/>
    <mergeCell ref="Q11:Q12"/>
    <mergeCell ref="R11:S11"/>
    <mergeCell ref="A6:BA6"/>
    <mergeCell ref="A1:B1"/>
    <mergeCell ref="A2:B2"/>
    <mergeCell ref="A8:A12"/>
    <mergeCell ref="B8:B12"/>
    <mergeCell ref="AY8:BA8"/>
    <mergeCell ref="D10:D12"/>
    <mergeCell ref="E10:E12"/>
    <mergeCell ref="AZ10:AZ12"/>
    <mergeCell ref="BA10:BA12"/>
    <mergeCell ref="C9:C12"/>
    <mergeCell ref="D9:E9"/>
    <mergeCell ref="AY9:AY12"/>
    <mergeCell ref="AZ9:BA9"/>
    <mergeCell ref="F9:L9"/>
    <mergeCell ref="F10:F12"/>
  </mergeCells>
  <printOptions horizontalCentered="1"/>
  <pageMargins left="0.11811023622047245" right="0.11811023622047245" top="0.59055118110236227" bottom="0.39370078740157483" header="0.31496062992125984" footer="0.31496062992125984"/>
  <pageSetup paperSize="9" scale="24"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62</vt:lpstr>
      <vt:lpstr>63</vt:lpstr>
      <vt:lpstr>64</vt:lpstr>
      <vt:lpstr>65</vt:lpstr>
      <vt:lpstr>66</vt:lpstr>
      <vt:lpstr>67</vt:lpstr>
      <vt:lpstr>68</vt:lpstr>
      <vt:lpstr>'63'!Print_Area</vt:lpstr>
      <vt:lpstr>'68'!Print_Area</vt:lpstr>
      <vt:lpstr>'62'!Print_Titles</vt:lpstr>
      <vt:lpstr>'63'!Print_Titles</vt:lpstr>
      <vt:lpstr>'64'!Print_Titles</vt:lpstr>
      <vt:lpstr>'65'!Print_Titles</vt:lpstr>
      <vt:lpstr>'66'!Print_Titles</vt:lpstr>
      <vt:lpstr>'67'!Print_Titles</vt:lpstr>
      <vt:lpstr>'68'!Print_Titles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2025-01-07T07:19:59Z</cp:lastPrinted>
  <dcterms:created xsi:type="dcterms:W3CDTF">2019-01-04T03:49:08Z</dcterms:created>
  <dcterms:modified xsi:type="dcterms:W3CDTF">2025-01-07T07:39:43Z</dcterms:modified>
</cp:coreProperties>
</file>